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uss\Documents\"/>
    </mc:Choice>
  </mc:AlternateContent>
  <xr:revisionPtr revIDLastSave="0" documentId="8_{6E20C2E9-C324-439E-8FDD-EE2DEF72F960}" xr6:coauthVersionLast="47" xr6:coauthVersionMax="47" xr10:uidLastSave="{00000000-0000-0000-0000-000000000000}"/>
  <bookViews>
    <workbookView xWindow="-120" yWindow="-120" windowWidth="29040" windowHeight="15720" tabRatio="775" activeTab="2" xr2:uid="{00000000-000D-0000-FFFF-FFFF00000000}"/>
  </bookViews>
  <sheets>
    <sheet name="Legende" sheetId="14" r:id="rId1"/>
    <sheet name="Übersicht" sheetId="13" r:id="rId2"/>
    <sheet name="Januar" sheetId="1" r:id="rId3"/>
    <sheet name="Februar" sheetId="2" r:id="rId4"/>
    <sheet name="März" sheetId="3" r:id="rId5"/>
    <sheet name="April" sheetId="4" r:id="rId6"/>
    <sheet name="Mai" sheetId="5" r:id="rId7"/>
    <sheet name="Juni" sheetId="6" r:id="rId8"/>
    <sheet name="Juli" sheetId="7" r:id="rId9"/>
    <sheet name="August" sheetId="8" r:id="rId10"/>
    <sheet name="September" sheetId="9" r:id="rId11"/>
    <sheet name="Oktober" sheetId="10" r:id="rId12"/>
    <sheet name="November" sheetId="11" r:id="rId13"/>
    <sheet name="Dezember" sheetId="12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J37" i="12"/>
  <c r="J36" i="12"/>
  <c r="J35" i="12"/>
  <c r="J34" i="12"/>
  <c r="J33" i="12"/>
  <c r="J32" i="12"/>
  <c r="J31" i="12"/>
  <c r="J30" i="12"/>
  <c r="J29" i="12"/>
  <c r="J28" i="12"/>
  <c r="J27" i="12"/>
  <c r="J26" i="12"/>
  <c r="J25" i="12"/>
  <c r="J24" i="12"/>
  <c r="J23" i="12"/>
  <c r="J22" i="12"/>
  <c r="J21" i="12"/>
  <c r="J20" i="12"/>
  <c r="J19" i="12"/>
  <c r="J18" i="12"/>
  <c r="J17" i="12"/>
  <c r="J16" i="12"/>
  <c r="J15" i="12"/>
  <c r="J14" i="12"/>
  <c r="J13" i="12"/>
  <c r="J12" i="12"/>
  <c r="J11" i="12"/>
  <c r="J10" i="12"/>
  <c r="J9" i="12"/>
  <c r="J8" i="12"/>
  <c r="J7" i="12"/>
  <c r="J37" i="11"/>
  <c r="J36" i="11"/>
  <c r="J35" i="11"/>
  <c r="J34" i="11"/>
  <c r="J33" i="11"/>
  <c r="J32" i="11"/>
  <c r="J31" i="11"/>
  <c r="J30" i="11"/>
  <c r="J29" i="11"/>
  <c r="J28" i="11"/>
  <c r="J27" i="11"/>
  <c r="J26" i="11"/>
  <c r="J25" i="11"/>
  <c r="J24" i="11"/>
  <c r="J23" i="11"/>
  <c r="J22" i="11"/>
  <c r="J21" i="11"/>
  <c r="J20" i="11"/>
  <c r="J19" i="11"/>
  <c r="J18" i="11"/>
  <c r="J17" i="11"/>
  <c r="J16" i="11"/>
  <c r="J15" i="11"/>
  <c r="J14" i="11"/>
  <c r="J13" i="11"/>
  <c r="J12" i="11"/>
  <c r="J11" i="11"/>
  <c r="J10" i="11"/>
  <c r="J9" i="11"/>
  <c r="J8" i="11"/>
  <c r="J7" i="11"/>
  <c r="J37" i="10"/>
  <c r="J36" i="10"/>
  <c r="J35" i="10"/>
  <c r="J34" i="10"/>
  <c r="J33" i="10"/>
  <c r="J32" i="10"/>
  <c r="J31" i="10"/>
  <c r="J30" i="10"/>
  <c r="J29" i="10"/>
  <c r="J28" i="10"/>
  <c r="J27" i="10"/>
  <c r="J26" i="10"/>
  <c r="J25" i="10"/>
  <c r="J24" i="10"/>
  <c r="J23" i="10"/>
  <c r="J22" i="10"/>
  <c r="J21" i="10"/>
  <c r="J20" i="10"/>
  <c r="J19" i="10"/>
  <c r="J18" i="10"/>
  <c r="J17" i="10"/>
  <c r="J16" i="10"/>
  <c r="J15" i="10"/>
  <c r="J14" i="10"/>
  <c r="J13" i="10"/>
  <c r="J12" i="10"/>
  <c r="J11" i="10"/>
  <c r="J10" i="10"/>
  <c r="J9" i="10"/>
  <c r="J8" i="10"/>
  <c r="J7" i="10"/>
  <c r="J37" i="9"/>
  <c r="J36" i="9"/>
  <c r="J35" i="9"/>
  <c r="J34" i="9"/>
  <c r="J33" i="9"/>
  <c r="J32" i="9"/>
  <c r="J31" i="9"/>
  <c r="J30" i="9"/>
  <c r="J29" i="9"/>
  <c r="J28" i="9"/>
  <c r="J27" i="9"/>
  <c r="J26" i="9"/>
  <c r="J25" i="9"/>
  <c r="J24" i="9"/>
  <c r="J23" i="9"/>
  <c r="J22" i="9"/>
  <c r="J21" i="9"/>
  <c r="J20" i="9"/>
  <c r="J19" i="9"/>
  <c r="J18" i="9"/>
  <c r="J17" i="9"/>
  <c r="J16" i="9"/>
  <c r="J15" i="9"/>
  <c r="J14" i="9"/>
  <c r="J13" i="9"/>
  <c r="J12" i="9"/>
  <c r="J11" i="9"/>
  <c r="J10" i="9"/>
  <c r="J9" i="9"/>
  <c r="J8" i="9"/>
  <c r="J7" i="9"/>
  <c r="J37" i="8"/>
  <c r="J36" i="8"/>
  <c r="J35" i="8"/>
  <c r="J34" i="8"/>
  <c r="J33" i="8"/>
  <c r="J32" i="8"/>
  <c r="J31" i="8"/>
  <c r="J30" i="8"/>
  <c r="J29" i="8"/>
  <c r="J28" i="8"/>
  <c r="J27" i="8"/>
  <c r="J26" i="8"/>
  <c r="J25" i="8"/>
  <c r="J24" i="8"/>
  <c r="J23" i="8"/>
  <c r="J22" i="8"/>
  <c r="J21" i="8"/>
  <c r="J20" i="8"/>
  <c r="J19" i="8"/>
  <c r="J18" i="8"/>
  <c r="J17" i="8"/>
  <c r="J16" i="8"/>
  <c r="J15" i="8"/>
  <c r="J14" i="8"/>
  <c r="J13" i="8"/>
  <c r="J12" i="8"/>
  <c r="J11" i="8"/>
  <c r="J10" i="8"/>
  <c r="J9" i="8"/>
  <c r="J8" i="8"/>
  <c r="J7" i="8"/>
  <c r="J37" i="7"/>
  <c r="J36" i="7"/>
  <c r="J35" i="7"/>
  <c r="J34" i="7"/>
  <c r="J33" i="7"/>
  <c r="J32" i="7"/>
  <c r="J31" i="7"/>
  <c r="J30" i="7"/>
  <c r="J29" i="7"/>
  <c r="J28" i="7"/>
  <c r="J27" i="7"/>
  <c r="J2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37" i="6"/>
  <c r="J36" i="6"/>
  <c r="J35" i="6"/>
  <c r="J34" i="6"/>
  <c r="J33" i="6"/>
  <c r="J32" i="6"/>
  <c r="J31" i="6"/>
  <c r="J30" i="6"/>
  <c r="J29" i="6"/>
  <c r="J28" i="6"/>
  <c r="J27" i="6"/>
  <c r="J26" i="6"/>
  <c r="J25" i="6"/>
  <c r="J24" i="6"/>
  <c r="J23" i="6"/>
  <c r="J22" i="6"/>
  <c r="J21" i="6"/>
  <c r="J20" i="6"/>
  <c r="J19" i="6"/>
  <c r="J18" i="6"/>
  <c r="J17" i="6"/>
  <c r="J16" i="6"/>
  <c r="J15" i="6"/>
  <c r="J14" i="6"/>
  <c r="J13" i="6"/>
  <c r="J12" i="6"/>
  <c r="J11" i="6"/>
  <c r="J10" i="6"/>
  <c r="J9" i="6"/>
  <c r="J8" i="6"/>
  <c r="J7" i="6"/>
  <c r="J37" i="5"/>
  <c r="J36" i="5"/>
  <c r="J35" i="5"/>
  <c r="J34" i="5"/>
  <c r="J33" i="5"/>
  <c r="J32" i="5"/>
  <c r="J31" i="5"/>
  <c r="J30" i="5"/>
  <c r="J29" i="5"/>
  <c r="J28" i="5"/>
  <c r="J27" i="5"/>
  <c r="J26" i="5"/>
  <c r="J25" i="5"/>
  <c r="J24" i="5"/>
  <c r="J23" i="5"/>
  <c r="J22" i="5"/>
  <c r="J21" i="5"/>
  <c r="J20" i="5"/>
  <c r="J19" i="5"/>
  <c r="J18" i="5"/>
  <c r="J17" i="5"/>
  <c r="J16" i="5"/>
  <c r="J15" i="5"/>
  <c r="J14" i="5"/>
  <c r="J13" i="5"/>
  <c r="J12" i="5"/>
  <c r="J11" i="5"/>
  <c r="J10" i="5"/>
  <c r="J9" i="5"/>
  <c r="J8" i="5"/>
  <c r="J7" i="5"/>
  <c r="J37" i="4"/>
  <c r="J36" i="4"/>
  <c r="J35" i="4"/>
  <c r="J34" i="4"/>
  <c r="J33" i="4"/>
  <c r="J32" i="4"/>
  <c r="J31" i="4"/>
  <c r="J30" i="4"/>
  <c r="J29" i="4"/>
  <c r="J28" i="4"/>
  <c r="J27" i="4"/>
  <c r="J26" i="4"/>
  <c r="J25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J11" i="4"/>
  <c r="J10" i="4"/>
  <c r="J9" i="4"/>
  <c r="J8" i="4"/>
  <c r="J7" i="4"/>
  <c r="J37" i="3"/>
  <c r="J36" i="3"/>
  <c r="J35" i="3"/>
  <c r="J34" i="3"/>
  <c r="J33" i="3"/>
  <c r="J32" i="3"/>
  <c r="J31" i="3"/>
  <c r="J30" i="3"/>
  <c r="J29" i="3"/>
  <c r="J28" i="3"/>
  <c r="J27" i="3"/>
  <c r="J26" i="3"/>
  <c r="J25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37" i="2"/>
  <c r="J36" i="2"/>
  <c r="J35" i="2"/>
  <c r="J34" i="2"/>
  <c r="J33" i="2"/>
  <c r="J32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1" i="1"/>
  <c r="J20" i="1"/>
  <c r="J19" i="1"/>
  <c r="J18" i="1"/>
  <c r="J17" i="1"/>
  <c r="J16" i="1"/>
  <c r="J15" i="1"/>
  <c r="J13" i="1"/>
  <c r="J10" i="1"/>
  <c r="J9" i="1"/>
  <c r="J7" i="1"/>
  <c r="B7" i="12"/>
  <c r="B8" i="12" s="1"/>
  <c r="B7" i="11"/>
  <c r="B8" i="11" s="1"/>
  <c r="B7" i="10"/>
  <c r="I7" i="10" s="1"/>
  <c r="B7" i="9"/>
  <c r="B8" i="9" s="1"/>
  <c r="B7" i="8"/>
  <c r="I7" i="8" s="1"/>
  <c r="B7" i="7"/>
  <c r="B8" i="7" s="1"/>
  <c r="B7" i="6"/>
  <c r="I7" i="6" s="1"/>
  <c r="B7" i="5"/>
  <c r="I7" i="5" s="1"/>
  <c r="B7" i="4"/>
  <c r="B8" i="4" s="1"/>
  <c r="B7" i="3"/>
  <c r="I7" i="3" s="1"/>
  <c r="B7" i="2"/>
  <c r="I7" i="2" s="1"/>
  <c r="C7" i="8" l="1"/>
  <c r="E7" i="8" s="1"/>
  <c r="C7" i="6"/>
  <c r="E7" i="6" s="1"/>
  <c r="B8" i="6"/>
  <c r="I8" i="6" s="1"/>
  <c r="C7" i="2"/>
  <c r="E7" i="2" s="1"/>
  <c r="J39" i="3"/>
  <c r="J39" i="4"/>
  <c r="J39" i="9"/>
  <c r="J39" i="10"/>
  <c r="J39" i="5"/>
  <c r="J39" i="12"/>
  <c r="B8" i="8"/>
  <c r="I8" i="8" s="1"/>
  <c r="J39" i="11"/>
  <c r="I8" i="12"/>
  <c r="B9" i="12"/>
  <c r="C8" i="12"/>
  <c r="E8" i="12" s="1"/>
  <c r="I7" i="12"/>
  <c r="C7" i="12"/>
  <c r="E7" i="12" s="1"/>
  <c r="I8" i="11"/>
  <c r="B9" i="11"/>
  <c r="C8" i="11"/>
  <c r="E8" i="11" s="1"/>
  <c r="I7" i="11"/>
  <c r="C7" i="11"/>
  <c r="E7" i="11" s="1"/>
  <c r="C7" i="10"/>
  <c r="E7" i="10" s="1"/>
  <c r="B8" i="10"/>
  <c r="I8" i="9"/>
  <c r="B9" i="9"/>
  <c r="C8" i="9"/>
  <c r="E8" i="9" s="1"/>
  <c r="I7" i="9"/>
  <c r="C7" i="9"/>
  <c r="E7" i="9" s="1"/>
  <c r="J39" i="8"/>
  <c r="J39" i="7"/>
  <c r="C8" i="7"/>
  <c r="E8" i="7" s="1"/>
  <c r="I8" i="7"/>
  <c r="B9" i="7"/>
  <c r="I7" i="7"/>
  <c r="C7" i="7"/>
  <c r="E7" i="7" s="1"/>
  <c r="J39" i="6"/>
  <c r="B9" i="6"/>
  <c r="C7" i="5"/>
  <c r="E7" i="5" s="1"/>
  <c r="B8" i="5"/>
  <c r="I8" i="4"/>
  <c r="B9" i="4"/>
  <c r="C8" i="4"/>
  <c r="E8" i="4" s="1"/>
  <c r="I7" i="4"/>
  <c r="C7" i="4"/>
  <c r="E7" i="4" s="1"/>
  <c r="C7" i="3"/>
  <c r="E7" i="3" s="1"/>
  <c r="B8" i="3"/>
  <c r="B8" i="2"/>
  <c r="E10" i="1"/>
  <c r="I10" i="1" s="1"/>
  <c r="I9" i="6" l="1"/>
  <c r="C9" i="6"/>
  <c r="E9" i="6" s="1"/>
  <c r="B10" i="6"/>
  <c r="C8" i="6"/>
  <c r="E8" i="6" s="1"/>
  <c r="B9" i="8"/>
  <c r="B10" i="8"/>
  <c r="C8" i="8"/>
  <c r="E8" i="8" s="1"/>
  <c r="I9" i="12"/>
  <c r="B10" i="12"/>
  <c r="C9" i="12"/>
  <c r="E9" i="12" s="1"/>
  <c r="I9" i="11"/>
  <c r="B10" i="11"/>
  <c r="C9" i="11"/>
  <c r="E9" i="11" s="1"/>
  <c r="I8" i="10"/>
  <c r="B9" i="10"/>
  <c r="C8" i="10"/>
  <c r="E8" i="10" s="1"/>
  <c r="I9" i="9"/>
  <c r="B10" i="9"/>
  <c r="C9" i="9"/>
  <c r="E9" i="9" s="1"/>
  <c r="I10" i="8"/>
  <c r="B11" i="8"/>
  <c r="C10" i="8"/>
  <c r="E10" i="8" s="1"/>
  <c r="I9" i="7"/>
  <c r="B10" i="7"/>
  <c r="C9" i="7"/>
  <c r="E9" i="7" s="1"/>
  <c r="I8" i="5"/>
  <c r="B9" i="5"/>
  <c r="C8" i="5"/>
  <c r="E8" i="5" s="1"/>
  <c r="I9" i="4"/>
  <c r="B10" i="4"/>
  <c r="C9" i="4"/>
  <c r="E9" i="4" s="1"/>
  <c r="I8" i="3"/>
  <c r="B9" i="3"/>
  <c r="C8" i="3"/>
  <c r="E8" i="3" s="1"/>
  <c r="I8" i="2"/>
  <c r="C8" i="2"/>
  <c r="E8" i="2" s="1"/>
  <c r="B9" i="2"/>
  <c r="I9" i="2"/>
  <c r="B11" i="6" l="1"/>
  <c r="C10" i="6"/>
  <c r="E10" i="6" s="1"/>
  <c r="I10" i="6"/>
  <c r="I9" i="8"/>
  <c r="C9" i="8"/>
  <c r="E9" i="8" s="1"/>
  <c r="B11" i="12"/>
  <c r="C10" i="12"/>
  <c r="E10" i="12" s="1"/>
  <c r="I10" i="12"/>
  <c r="I10" i="11"/>
  <c r="B11" i="11"/>
  <c r="C10" i="11"/>
  <c r="E10" i="11" s="1"/>
  <c r="I9" i="10"/>
  <c r="C9" i="10"/>
  <c r="E9" i="10" s="1"/>
  <c r="B10" i="10"/>
  <c r="C10" i="9"/>
  <c r="E10" i="9" s="1"/>
  <c r="B11" i="9"/>
  <c r="I10" i="9"/>
  <c r="B12" i="8"/>
  <c r="C11" i="8"/>
  <c r="E11" i="8" s="1"/>
  <c r="I11" i="8"/>
  <c r="B11" i="7"/>
  <c r="C10" i="7"/>
  <c r="E10" i="7" s="1"/>
  <c r="I10" i="7"/>
  <c r="I11" i="6"/>
  <c r="I9" i="5"/>
  <c r="C9" i="5"/>
  <c r="E9" i="5" s="1"/>
  <c r="B10" i="5"/>
  <c r="I10" i="4"/>
  <c r="B11" i="4"/>
  <c r="C10" i="4"/>
  <c r="E10" i="4" s="1"/>
  <c r="I9" i="3"/>
  <c r="C9" i="3"/>
  <c r="E9" i="3" s="1"/>
  <c r="B10" i="3"/>
  <c r="C9" i="2"/>
  <c r="E9" i="2" s="1"/>
  <c r="B10" i="2"/>
  <c r="B7" i="1"/>
  <c r="C11" i="6" l="1"/>
  <c r="E11" i="6" s="1"/>
  <c r="B12" i="6"/>
  <c r="I7" i="1"/>
  <c r="B12" i="12"/>
  <c r="C11" i="12"/>
  <c r="E11" i="12" s="1"/>
  <c r="I11" i="12"/>
  <c r="B12" i="11"/>
  <c r="C11" i="11"/>
  <c r="E11" i="11" s="1"/>
  <c r="I11" i="11"/>
  <c r="C10" i="10"/>
  <c r="E10" i="10" s="1"/>
  <c r="I10" i="10"/>
  <c r="B11" i="10"/>
  <c r="B12" i="9"/>
  <c r="C11" i="9"/>
  <c r="E11" i="9" s="1"/>
  <c r="I11" i="9"/>
  <c r="I12" i="8"/>
  <c r="B13" i="8"/>
  <c r="C12" i="8"/>
  <c r="E12" i="8" s="1"/>
  <c r="B12" i="7"/>
  <c r="C11" i="7"/>
  <c r="E11" i="7" s="1"/>
  <c r="I11" i="7"/>
  <c r="C10" i="5"/>
  <c r="E10" i="5" s="1"/>
  <c r="I10" i="5"/>
  <c r="B11" i="5"/>
  <c r="B12" i="4"/>
  <c r="C11" i="4"/>
  <c r="E11" i="4" s="1"/>
  <c r="I11" i="4"/>
  <c r="B11" i="3"/>
  <c r="C10" i="3"/>
  <c r="E10" i="3" s="1"/>
  <c r="I10" i="3"/>
  <c r="I10" i="2"/>
  <c r="B11" i="2"/>
  <c r="C10" i="2"/>
  <c r="E10" i="2" s="1"/>
  <c r="I11" i="2"/>
  <c r="C7" i="1"/>
  <c r="E7" i="1" s="1"/>
  <c r="B8" i="1"/>
  <c r="I12" i="6" l="1"/>
  <c r="B13" i="6"/>
  <c r="C12" i="6"/>
  <c r="E12" i="6" s="1"/>
  <c r="I8" i="1"/>
  <c r="I12" i="12"/>
  <c r="B13" i="12"/>
  <c r="C12" i="12"/>
  <c r="E12" i="12" s="1"/>
  <c r="C12" i="11"/>
  <c r="E12" i="11" s="1"/>
  <c r="I12" i="11"/>
  <c r="B13" i="11"/>
  <c r="C11" i="10"/>
  <c r="E11" i="10" s="1"/>
  <c r="B12" i="10"/>
  <c r="I11" i="10"/>
  <c r="B13" i="9"/>
  <c r="C12" i="9"/>
  <c r="E12" i="9" s="1"/>
  <c r="I12" i="9"/>
  <c r="I13" i="8"/>
  <c r="B14" i="8"/>
  <c r="C13" i="8"/>
  <c r="E13" i="8" s="1"/>
  <c r="I12" i="7"/>
  <c r="B13" i="7"/>
  <c r="C12" i="7"/>
  <c r="E12" i="7" s="1"/>
  <c r="I13" i="6"/>
  <c r="I11" i="5"/>
  <c r="B12" i="5"/>
  <c r="C11" i="5"/>
  <c r="E11" i="5" s="1"/>
  <c r="B13" i="4"/>
  <c r="C12" i="4"/>
  <c r="E12" i="4" s="1"/>
  <c r="I12" i="4"/>
  <c r="B12" i="3"/>
  <c r="C11" i="3"/>
  <c r="E11" i="3" s="1"/>
  <c r="I11" i="3"/>
  <c r="C11" i="2"/>
  <c r="E11" i="2" s="1"/>
  <c r="B12" i="2"/>
  <c r="C8" i="1"/>
  <c r="E8" i="1" s="1"/>
  <c r="B9" i="1"/>
  <c r="B14" i="6" l="1"/>
  <c r="I14" i="6" s="1"/>
  <c r="C13" i="6"/>
  <c r="E13" i="6" s="1"/>
  <c r="J8" i="1"/>
  <c r="I13" i="12"/>
  <c r="B14" i="12"/>
  <c r="C13" i="12"/>
  <c r="E13" i="12" s="1"/>
  <c r="I13" i="11"/>
  <c r="B14" i="11"/>
  <c r="C13" i="11"/>
  <c r="E13" i="11" s="1"/>
  <c r="B13" i="10"/>
  <c r="C12" i="10"/>
  <c r="E12" i="10" s="1"/>
  <c r="I12" i="10"/>
  <c r="I13" i="9"/>
  <c r="B14" i="9"/>
  <c r="C13" i="9"/>
  <c r="E13" i="9" s="1"/>
  <c r="I14" i="8"/>
  <c r="B15" i="8"/>
  <c r="C14" i="8"/>
  <c r="E14" i="8" s="1"/>
  <c r="I13" i="7"/>
  <c r="B14" i="7"/>
  <c r="C13" i="7"/>
  <c r="E13" i="7" s="1"/>
  <c r="B15" i="6"/>
  <c r="C14" i="6"/>
  <c r="E14" i="6" s="1"/>
  <c r="C12" i="5"/>
  <c r="E12" i="5" s="1"/>
  <c r="I12" i="5"/>
  <c r="B13" i="5"/>
  <c r="I13" i="4"/>
  <c r="B14" i="4"/>
  <c r="C13" i="4"/>
  <c r="E13" i="4" s="1"/>
  <c r="I12" i="3"/>
  <c r="B13" i="3"/>
  <c r="C12" i="3"/>
  <c r="E12" i="3" s="1"/>
  <c r="B13" i="2"/>
  <c r="C12" i="2"/>
  <c r="E12" i="2" s="1"/>
  <c r="I12" i="2"/>
  <c r="C9" i="1"/>
  <c r="E9" i="1" s="1"/>
  <c r="I9" i="1" s="1"/>
  <c r="B10" i="1"/>
  <c r="I14" i="12" l="1"/>
  <c r="B15" i="12"/>
  <c r="C14" i="12"/>
  <c r="E14" i="12" s="1"/>
  <c r="B15" i="11"/>
  <c r="C14" i="11"/>
  <c r="E14" i="11" s="1"/>
  <c r="I14" i="11"/>
  <c r="C13" i="10"/>
  <c r="E13" i="10" s="1"/>
  <c r="I13" i="10"/>
  <c r="B14" i="10"/>
  <c r="B15" i="9"/>
  <c r="C14" i="9"/>
  <c r="E14" i="9" s="1"/>
  <c r="I14" i="9"/>
  <c r="B16" i="8"/>
  <c r="C15" i="8"/>
  <c r="E15" i="8" s="1"/>
  <c r="I15" i="8"/>
  <c r="B15" i="7"/>
  <c r="C14" i="7"/>
  <c r="E14" i="7" s="1"/>
  <c r="I14" i="7"/>
  <c r="B16" i="6"/>
  <c r="C15" i="6"/>
  <c r="E15" i="6" s="1"/>
  <c r="I15" i="6"/>
  <c r="C13" i="5"/>
  <c r="E13" i="5" s="1"/>
  <c r="B14" i="5"/>
  <c r="I13" i="5"/>
  <c r="B15" i="4"/>
  <c r="C14" i="4"/>
  <c r="E14" i="4" s="1"/>
  <c r="I14" i="4"/>
  <c r="B14" i="3"/>
  <c r="C13" i="3"/>
  <c r="E13" i="3" s="1"/>
  <c r="I13" i="3"/>
  <c r="C13" i="2"/>
  <c r="E13" i="2" s="1"/>
  <c r="B14" i="2"/>
  <c r="I13" i="2"/>
  <c r="C10" i="1"/>
  <c r="B11" i="1"/>
  <c r="B12" i="1"/>
  <c r="I12" i="1" l="1"/>
  <c r="B16" i="12"/>
  <c r="C15" i="12"/>
  <c r="E15" i="12" s="1"/>
  <c r="I15" i="12"/>
  <c r="B16" i="11"/>
  <c r="C15" i="11"/>
  <c r="E15" i="11" s="1"/>
  <c r="I15" i="11"/>
  <c r="C14" i="10"/>
  <c r="E14" i="10" s="1"/>
  <c r="I14" i="10"/>
  <c r="B15" i="10"/>
  <c r="B16" i="9"/>
  <c r="C15" i="9"/>
  <c r="E15" i="9" s="1"/>
  <c r="I15" i="9"/>
  <c r="I16" i="8"/>
  <c r="B17" i="8"/>
  <c r="C16" i="8"/>
  <c r="E16" i="8" s="1"/>
  <c r="B16" i="7"/>
  <c r="C15" i="7"/>
  <c r="E15" i="7" s="1"/>
  <c r="I15" i="7"/>
  <c r="I16" i="6"/>
  <c r="B17" i="6"/>
  <c r="C16" i="6"/>
  <c r="E16" i="6" s="1"/>
  <c r="C14" i="5"/>
  <c r="E14" i="5" s="1"/>
  <c r="B15" i="5"/>
  <c r="I14" i="5"/>
  <c r="B16" i="4"/>
  <c r="C15" i="4"/>
  <c r="E15" i="4" s="1"/>
  <c r="I15" i="4"/>
  <c r="I14" i="3"/>
  <c r="B15" i="3"/>
  <c r="C14" i="3"/>
  <c r="E14" i="3" s="1"/>
  <c r="C14" i="2"/>
  <c r="E14" i="2" s="1"/>
  <c r="I14" i="2"/>
  <c r="B15" i="2"/>
  <c r="C12" i="1"/>
  <c r="E12" i="1" s="1"/>
  <c r="J12" i="1" s="1"/>
  <c r="C11" i="1"/>
  <c r="E11" i="1" s="1"/>
  <c r="B13" i="1"/>
  <c r="I11" i="1" l="1"/>
  <c r="I13" i="1"/>
  <c r="C16" i="12"/>
  <c r="E16" i="12" s="1"/>
  <c r="I16" i="12"/>
  <c r="B17" i="12"/>
  <c r="B17" i="11"/>
  <c r="C16" i="11"/>
  <c r="E16" i="11" s="1"/>
  <c r="I16" i="11"/>
  <c r="I15" i="10"/>
  <c r="B16" i="10"/>
  <c r="C15" i="10"/>
  <c r="E15" i="10" s="1"/>
  <c r="I16" i="9"/>
  <c r="B17" i="9"/>
  <c r="C16" i="9"/>
  <c r="E16" i="9" s="1"/>
  <c r="I17" i="8"/>
  <c r="B18" i="8"/>
  <c r="C17" i="8"/>
  <c r="E17" i="8" s="1"/>
  <c r="I16" i="7"/>
  <c r="B17" i="7"/>
  <c r="C16" i="7"/>
  <c r="E16" i="7" s="1"/>
  <c r="I17" i="6"/>
  <c r="B18" i="6"/>
  <c r="C17" i="6"/>
  <c r="E17" i="6" s="1"/>
  <c r="I15" i="5"/>
  <c r="B16" i="5"/>
  <c r="C15" i="5"/>
  <c r="E15" i="5" s="1"/>
  <c r="B17" i="4"/>
  <c r="C16" i="4"/>
  <c r="E16" i="4" s="1"/>
  <c r="I16" i="4"/>
  <c r="C15" i="3"/>
  <c r="E15" i="3" s="1"/>
  <c r="I15" i="3"/>
  <c r="B16" i="3"/>
  <c r="B16" i="2"/>
  <c r="C15" i="2"/>
  <c r="E15" i="2" s="1"/>
  <c r="I15" i="2" s="1"/>
  <c r="C13" i="1"/>
  <c r="E13" i="1" s="1"/>
  <c r="B14" i="1"/>
  <c r="B15" i="1"/>
  <c r="I14" i="1" l="1"/>
  <c r="I17" i="12"/>
  <c r="B18" i="12"/>
  <c r="C17" i="12"/>
  <c r="E17" i="12" s="1"/>
  <c r="I17" i="11"/>
  <c r="B18" i="11"/>
  <c r="C17" i="11"/>
  <c r="E17" i="11" s="1"/>
  <c r="C16" i="10"/>
  <c r="E16" i="10" s="1"/>
  <c r="I16" i="10"/>
  <c r="B17" i="10"/>
  <c r="I17" i="9"/>
  <c r="B18" i="9"/>
  <c r="C17" i="9"/>
  <c r="E17" i="9" s="1"/>
  <c r="B19" i="8"/>
  <c r="C18" i="8"/>
  <c r="E18" i="8" s="1"/>
  <c r="I18" i="8"/>
  <c r="I17" i="7"/>
  <c r="B18" i="7"/>
  <c r="C17" i="7"/>
  <c r="E17" i="7" s="1"/>
  <c r="B19" i="6"/>
  <c r="C18" i="6"/>
  <c r="E18" i="6" s="1"/>
  <c r="I18" i="6"/>
  <c r="C16" i="5"/>
  <c r="E16" i="5" s="1"/>
  <c r="B17" i="5"/>
  <c r="I16" i="5"/>
  <c r="I17" i="4"/>
  <c r="B18" i="4"/>
  <c r="C17" i="4"/>
  <c r="E17" i="4" s="1"/>
  <c r="B17" i="3"/>
  <c r="C16" i="3"/>
  <c r="E16" i="3" s="1"/>
  <c r="I16" i="3"/>
  <c r="B17" i="2"/>
  <c r="C16" i="2"/>
  <c r="E16" i="2" s="1"/>
  <c r="I16" i="2" s="1"/>
  <c r="C15" i="1"/>
  <c r="E15" i="1" s="1"/>
  <c r="I15" i="1" s="1"/>
  <c r="C14" i="1"/>
  <c r="E14" i="1" s="1"/>
  <c r="J14" i="1" s="1"/>
  <c r="B16" i="1"/>
  <c r="B19" i="12" l="1"/>
  <c r="C18" i="12"/>
  <c r="E18" i="12" s="1"/>
  <c r="I18" i="12"/>
  <c r="B19" i="11"/>
  <c r="C18" i="11"/>
  <c r="E18" i="11" s="1"/>
  <c r="I18" i="11"/>
  <c r="B18" i="10"/>
  <c r="C17" i="10"/>
  <c r="E17" i="10" s="1"/>
  <c r="I17" i="10"/>
  <c r="B19" i="9"/>
  <c r="C18" i="9"/>
  <c r="E18" i="9" s="1"/>
  <c r="I18" i="9"/>
  <c r="B20" i="8"/>
  <c r="C19" i="8"/>
  <c r="E19" i="8" s="1"/>
  <c r="I19" i="8"/>
  <c r="I18" i="7"/>
  <c r="B19" i="7"/>
  <c r="C18" i="7"/>
  <c r="E18" i="7" s="1"/>
  <c r="B20" i="6"/>
  <c r="C19" i="6"/>
  <c r="E19" i="6" s="1"/>
  <c r="I19" i="6"/>
  <c r="C17" i="5"/>
  <c r="E17" i="5" s="1"/>
  <c r="B18" i="5"/>
  <c r="I17" i="5"/>
  <c r="B19" i="4"/>
  <c r="C18" i="4"/>
  <c r="E18" i="4" s="1"/>
  <c r="I18" i="4"/>
  <c r="C17" i="3"/>
  <c r="E17" i="3" s="1"/>
  <c r="B18" i="3"/>
  <c r="I17" i="3"/>
  <c r="B18" i="2"/>
  <c r="C17" i="2"/>
  <c r="E17" i="2" s="1"/>
  <c r="I17" i="2" s="1"/>
  <c r="C16" i="1"/>
  <c r="E16" i="1" s="1"/>
  <c r="I16" i="1" s="1"/>
  <c r="B17" i="1"/>
  <c r="B20" i="12" l="1"/>
  <c r="C19" i="12"/>
  <c r="E19" i="12" s="1"/>
  <c r="I19" i="12"/>
  <c r="B20" i="11"/>
  <c r="C19" i="11"/>
  <c r="E19" i="11" s="1"/>
  <c r="I19" i="11"/>
  <c r="I18" i="10"/>
  <c r="B19" i="10"/>
  <c r="C18" i="10"/>
  <c r="E18" i="10" s="1"/>
  <c r="B20" i="9"/>
  <c r="C19" i="9"/>
  <c r="E19" i="9" s="1"/>
  <c r="I19" i="9"/>
  <c r="I20" i="8"/>
  <c r="B21" i="8"/>
  <c r="C20" i="8"/>
  <c r="E20" i="8" s="1"/>
  <c r="B20" i="7"/>
  <c r="C19" i="7"/>
  <c r="E19" i="7" s="1"/>
  <c r="I19" i="7"/>
  <c r="I20" i="6"/>
  <c r="B21" i="6"/>
  <c r="C20" i="6"/>
  <c r="E20" i="6" s="1"/>
  <c r="I18" i="5"/>
  <c r="B19" i="5"/>
  <c r="C18" i="5"/>
  <c r="E18" i="5" s="1"/>
  <c r="B20" i="4"/>
  <c r="C19" i="4"/>
  <c r="E19" i="4" s="1"/>
  <c r="I19" i="4"/>
  <c r="B19" i="3"/>
  <c r="C18" i="3"/>
  <c r="E18" i="3" s="1"/>
  <c r="I18" i="3"/>
  <c r="B19" i="2"/>
  <c r="C18" i="2"/>
  <c r="E18" i="2" s="1"/>
  <c r="I18" i="2" s="1"/>
  <c r="C17" i="1"/>
  <c r="E17" i="1" s="1"/>
  <c r="I17" i="1" s="1"/>
  <c r="B18" i="1"/>
  <c r="I20" i="12" l="1"/>
  <c r="B21" i="12"/>
  <c r="C20" i="12"/>
  <c r="E20" i="12" s="1"/>
  <c r="B21" i="11"/>
  <c r="I20" i="11"/>
  <c r="C20" i="11"/>
  <c r="E20" i="11" s="1"/>
  <c r="C19" i="10"/>
  <c r="E19" i="10" s="1"/>
  <c r="I19" i="10"/>
  <c r="B20" i="10"/>
  <c r="I20" i="9"/>
  <c r="B21" i="9"/>
  <c r="C20" i="9"/>
  <c r="E20" i="9" s="1"/>
  <c r="I21" i="8"/>
  <c r="B22" i="8"/>
  <c r="C21" i="8"/>
  <c r="E21" i="8" s="1"/>
  <c r="I20" i="7"/>
  <c r="B21" i="7"/>
  <c r="C20" i="7"/>
  <c r="E20" i="7" s="1"/>
  <c r="I21" i="6"/>
  <c r="B22" i="6"/>
  <c r="C21" i="6"/>
  <c r="E21" i="6" s="1"/>
  <c r="I19" i="5"/>
  <c r="B20" i="5"/>
  <c r="C19" i="5"/>
  <c r="E19" i="5" s="1"/>
  <c r="B21" i="4"/>
  <c r="I20" i="4"/>
  <c r="C20" i="4"/>
  <c r="E20" i="4" s="1"/>
  <c r="I19" i="3"/>
  <c r="C19" i="3"/>
  <c r="E19" i="3" s="1"/>
  <c r="B20" i="3"/>
  <c r="B20" i="2"/>
  <c r="C19" i="2"/>
  <c r="E19" i="2" s="1"/>
  <c r="I19" i="2" s="1"/>
  <c r="C18" i="1"/>
  <c r="E18" i="1" s="1"/>
  <c r="I18" i="1" s="1"/>
  <c r="B19" i="1"/>
  <c r="I21" i="12" l="1"/>
  <c r="B22" i="12"/>
  <c r="C21" i="12"/>
  <c r="E21" i="12" s="1"/>
  <c r="I21" i="11"/>
  <c r="B22" i="11"/>
  <c r="C21" i="11"/>
  <c r="E21" i="11" s="1"/>
  <c r="B21" i="10"/>
  <c r="C20" i="10"/>
  <c r="E20" i="10" s="1"/>
  <c r="I20" i="10"/>
  <c r="I21" i="9"/>
  <c r="B22" i="9"/>
  <c r="C21" i="9"/>
  <c r="E21" i="9" s="1"/>
  <c r="B23" i="8"/>
  <c r="C22" i="8"/>
  <c r="E22" i="8" s="1"/>
  <c r="I22" i="8"/>
  <c r="I21" i="7"/>
  <c r="B22" i="7"/>
  <c r="C21" i="7"/>
  <c r="E21" i="7" s="1"/>
  <c r="B23" i="6"/>
  <c r="C22" i="6"/>
  <c r="E22" i="6" s="1"/>
  <c r="I22" i="6"/>
  <c r="B21" i="5"/>
  <c r="C20" i="5"/>
  <c r="E20" i="5" s="1"/>
  <c r="I20" i="5"/>
  <c r="I21" i="4"/>
  <c r="B22" i="4"/>
  <c r="C21" i="4"/>
  <c r="E21" i="4" s="1"/>
  <c r="I20" i="3"/>
  <c r="B21" i="3"/>
  <c r="C20" i="3"/>
  <c r="E20" i="3" s="1"/>
  <c r="C20" i="2"/>
  <c r="E20" i="2" s="1"/>
  <c r="I20" i="2"/>
  <c r="B21" i="2"/>
  <c r="C19" i="1"/>
  <c r="E19" i="1" s="1"/>
  <c r="I19" i="1" s="1"/>
  <c r="B20" i="1"/>
  <c r="I20" i="1" l="1"/>
  <c r="I22" i="12"/>
  <c r="B23" i="12"/>
  <c r="C22" i="12"/>
  <c r="E22" i="12" s="1"/>
  <c r="B23" i="11"/>
  <c r="C22" i="11"/>
  <c r="E22" i="11" s="1"/>
  <c r="I22" i="11"/>
  <c r="C21" i="10"/>
  <c r="E21" i="10" s="1"/>
  <c r="B22" i="10"/>
  <c r="I21" i="10"/>
  <c r="I22" i="9"/>
  <c r="B23" i="9"/>
  <c r="C22" i="9"/>
  <c r="E22" i="9" s="1"/>
  <c r="B24" i="8"/>
  <c r="C23" i="8"/>
  <c r="E23" i="8" s="1"/>
  <c r="I23" i="8"/>
  <c r="I22" i="7"/>
  <c r="B23" i="7"/>
  <c r="C22" i="7"/>
  <c r="E22" i="7" s="1"/>
  <c r="B24" i="6"/>
  <c r="C23" i="6"/>
  <c r="E23" i="6" s="1"/>
  <c r="I23" i="6"/>
  <c r="C21" i="5"/>
  <c r="E21" i="5" s="1"/>
  <c r="B22" i="5"/>
  <c r="I21" i="5"/>
  <c r="B23" i="4"/>
  <c r="C22" i="4"/>
  <c r="E22" i="4" s="1"/>
  <c r="I22" i="4"/>
  <c r="B22" i="3"/>
  <c r="C21" i="3"/>
  <c r="E21" i="3" s="1"/>
  <c r="I21" i="3"/>
  <c r="C21" i="2"/>
  <c r="E21" i="2" s="1"/>
  <c r="B22" i="2"/>
  <c r="I21" i="2"/>
  <c r="C20" i="1"/>
  <c r="E20" i="1" s="1"/>
  <c r="B21" i="1"/>
  <c r="I21" i="1" l="1"/>
  <c r="B24" i="12"/>
  <c r="C23" i="12"/>
  <c r="E23" i="12" s="1"/>
  <c r="I23" i="12"/>
  <c r="B24" i="11"/>
  <c r="C23" i="11"/>
  <c r="E23" i="11" s="1"/>
  <c r="I23" i="11"/>
  <c r="C22" i="10"/>
  <c r="E22" i="10" s="1"/>
  <c r="I22" i="10"/>
  <c r="B23" i="10"/>
  <c r="B24" i="9"/>
  <c r="C23" i="9"/>
  <c r="E23" i="9" s="1"/>
  <c r="I23" i="9"/>
  <c r="B25" i="8"/>
  <c r="I24" i="8"/>
  <c r="C24" i="8"/>
  <c r="E24" i="8" s="1"/>
  <c r="B24" i="7"/>
  <c r="C23" i="7"/>
  <c r="E23" i="7" s="1"/>
  <c r="I23" i="7"/>
  <c r="I24" i="6"/>
  <c r="C24" i="6"/>
  <c r="E24" i="6" s="1"/>
  <c r="B25" i="6"/>
  <c r="C22" i="5"/>
  <c r="E22" i="5" s="1"/>
  <c r="B23" i="5"/>
  <c r="I22" i="5"/>
  <c r="B24" i="4"/>
  <c r="C23" i="4"/>
  <c r="E23" i="4" s="1"/>
  <c r="I23" i="4"/>
  <c r="C22" i="3"/>
  <c r="E22" i="3" s="1"/>
  <c r="I22" i="3"/>
  <c r="B23" i="3"/>
  <c r="B23" i="2"/>
  <c r="C22" i="2"/>
  <c r="E22" i="2" s="1"/>
  <c r="J39" i="2" s="1"/>
  <c r="I22" i="2"/>
  <c r="C21" i="1"/>
  <c r="E21" i="1" s="1"/>
  <c r="B22" i="1"/>
  <c r="I22" i="1" l="1"/>
  <c r="B25" i="12"/>
  <c r="C24" i="12"/>
  <c r="E24" i="12" s="1"/>
  <c r="I24" i="12"/>
  <c r="I24" i="11"/>
  <c r="B25" i="11"/>
  <c r="C24" i="11"/>
  <c r="E24" i="11" s="1"/>
  <c r="I23" i="10"/>
  <c r="B24" i="10"/>
  <c r="C23" i="10"/>
  <c r="E23" i="10" s="1"/>
  <c r="I24" i="9"/>
  <c r="B25" i="9"/>
  <c r="C24" i="9"/>
  <c r="E24" i="9" s="1"/>
  <c r="I25" i="8"/>
  <c r="B26" i="8"/>
  <c r="C25" i="8"/>
  <c r="E25" i="8" s="1"/>
  <c r="I24" i="7"/>
  <c r="B25" i="7"/>
  <c r="C24" i="7"/>
  <c r="E24" i="7" s="1"/>
  <c r="I25" i="6"/>
  <c r="B26" i="6"/>
  <c r="C25" i="6"/>
  <c r="E25" i="6" s="1"/>
  <c r="I23" i="5"/>
  <c r="B24" i="5"/>
  <c r="C23" i="5"/>
  <c r="E23" i="5" s="1"/>
  <c r="I24" i="4"/>
  <c r="B25" i="4"/>
  <c r="C24" i="4"/>
  <c r="E24" i="4" s="1"/>
  <c r="C23" i="3"/>
  <c r="E23" i="3" s="1"/>
  <c r="I23" i="3"/>
  <c r="B24" i="3"/>
  <c r="I23" i="2"/>
  <c r="B24" i="2"/>
  <c r="C23" i="2"/>
  <c r="E23" i="2" s="1"/>
  <c r="C22" i="1"/>
  <c r="E22" i="1" s="1"/>
  <c r="J22" i="1" s="1"/>
  <c r="B23" i="1"/>
  <c r="I23" i="1" l="1"/>
  <c r="I25" i="12"/>
  <c r="B26" i="12"/>
  <c r="C25" i="12"/>
  <c r="E25" i="12" s="1"/>
  <c r="I25" i="11"/>
  <c r="B26" i="11"/>
  <c r="C25" i="11"/>
  <c r="E25" i="11" s="1"/>
  <c r="C24" i="10"/>
  <c r="E24" i="10" s="1"/>
  <c r="I24" i="10"/>
  <c r="B25" i="10"/>
  <c r="I25" i="9"/>
  <c r="B26" i="9"/>
  <c r="C25" i="9"/>
  <c r="E25" i="9" s="1"/>
  <c r="I26" i="8"/>
  <c r="B27" i="8"/>
  <c r="C26" i="8"/>
  <c r="E26" i="8" s="1"/>
  <c r="I25" i="7"/>
  <c r="B26" i="7"/>
  <c r="C25" i="7"/>
  <c r="E25" i="7" s="1"/>
  <c r="B27" i="6"/>
  <c r="C26" i="6"/>
  <c r="E26" i="6" s="1"/>
  <c r="I26" i="6"/>
  <c r="C24" i="5"/>
  <c r="E24" i="5" s="1"/>
  <c r="B25" i="5"/>
  <c r="I24" i="5"/>
  <c r="I25" i="4"/>
  <c r="B26" i="4"/>
  <c r="C25" i="4"/>
  <c r="E25" i="4" s="1"/>
  <c r="C24" i="3"/>
  <c r="E24" i="3" s="1"/>
  <c r="B25" i="3"/>
  <c r="I24" i="3"/>
  <c r="B25" i="2"/>
  <c r="C24" i="2"/>
  <c r="E24" i="2" s="1"/>
  <c r="I24" i="2"/>
  <c r="C23" i="1"/>
  <c r="E23" i="1" s="1"/>
  <c r="B24" i="1"/>
  <c r="I24" i="1" l="1"/>
  <c r="B27" i="12"/>
  <c r="C26" i="12"/>
  <c r="E26" i="12" s="1"/>
  <c r="I26" i="12"/>
  <c r="B27" i="11"/>
  <c r="C26" i="11"/>
  <c r="E26" i="11" s="1"/>
  <c r="I26" i="11"/>
  <c r="B26" i="10"/>
  <c r="I25" i="10"/>
  <c r="C25" i="10"/>
  <c r="E25" i="10" s="1"/>
  <c r="I26" i="9"/>
  <c r="B27" i="9"/>
  <c r="C26" i="9"/>
  <c r="E26" i="9" s="1"/>
  <c r="B28" i="8"/>
  <c r="C27" i="8"/>
  <c r="E27" i="8" s="1"/>
  <c r="I27" i="8"/>
  <c r="B27" i="7"/>
  <c r="C26" i="7"/>
  <c r="E26" i="7" s="1"/>
  <c r="I26" i="7"/>
  <c r="B28" i="6"/>
  <c r="C27" i="6"/>
  <c r="E27" i="6" s="1"/>
  <c r="I27" i="6"/>
  <c r="C25" i="5"/>
  <c r="E25" i="5" s="1"/>
  <c r="B26" i="5"/>
  <c r="I25" i="5"/>
  <c r="B27" i="4"/>
  <c r="C26" i="4"/>
  <c r="E26" i="4" s="1"/>
  <c r="I26" i="4"/>
  <c r="C25" i="3"/>
  <c r="E25" i="3" s="1"/>
  <c r="I25" i="3"/>
  <c r="B26" i="3"/>
  <c r="B26" i="2"/>
  <c r="I25" i="2"/>
  <c r="C25" i="2"/>
  <c r="E25" i="2" s="1"/>
  <c r="C24" i="1"/>
  <c r="E24" i="1" s="1"/>
  <c r="B25" i="1"/>
  <c r="I25" i="1" l="1"/>
  <c r="B28" i="12"/>
  <c r="C27" i="12"/>
  <c r="E27" i="12" s="1"/>
  <c r="I27" i="12"/>
  <c r="B28" i="11"/>
  <c r="C27" i="11"/>
  <c r="E27" i="11" s="1"/>
  <c r="I27" i="11"/>
  <c r="I26" i="10"/>
  <c r="B27" i="10"/>
  <c r="C26" i="10"/>
  <c r="E26" i="10" s="1"/>
  <c r="B28" i="9"/>
  <c r="C27" i="9"/>
  <c r="E27" i="9" s="1"/>
  <c r="I27" i="9"/>
  <c r="C28" i="8"/>
  <c r="E28" i="8" s="1"/>
  <c r="I28" i="8"/>
  <c r="B29" i="8"/>
  <c r="B28" i="7"/>
  <c r="C27" i="7"/>
  <c r="E27" i="7" s="1"/>
  <c r="I27" i="7"/>
  <c r="I28" i="6"/>
  <c r="B29" i="6"/>
  <c r="C28" i="6"/>
  <c r="E28" i="6" s="1"/>
  <c r="I26" i="5"/>
  <c r="B27" i="5"/>
  <c r="C26" i="5"/>
  <c r="E26" i="5" s="1"/>
  <c r="B28" i="4"/>
  <c r="C27" i="4"/>
  <c r="E27" i="4" s="1"/>
  <c r="I27" i="4"/>
  <c r="C26" i="3"/>
  <c r="E26" i="3" s="1"/>
  <c r="I26" i="3"/>
  <c r="B27" i="3"/>
  <c r="C26" i="2"/>
  <c r="E26" i="2" s="1"/>
  <c r="I26" i="2"/>
  <c r="B27" i="2"/>
  <c r="C25" i="1"/>
  <c r="E25" i="1" s="1"/>
  <c r="B26" i="1"/>
  <c r="I26" i="1" l="1"/>
  <c r="B29" i="12"/>
  <c r="C28" i="12"/>
  <c r="E28" i="12" s="1"/>
  <c r="I28" i="12"/>
  <c r="I28" i="11"/>
  <c r="C28" i="11"/>
  <c r="E28" i="11" s="1"/>
  <c r="B29" i="11"/>
  <c r="C27" i="10"/>
  <c r="E27" i="10" s="1"/>
  <c r="I27" i="10"/>
  <c r="B28" i="10"/>
  <c r="I28" i="9"/>
  <c r="B29" i="9"/>
  <c r="C28" i="9"/>
  <c r="E28" i="9" s="1"/>
  <c r="I29" i="8"/>
  <c r="B30" i="8"/>
  <c r="C29" i="8"/>
  <c r="E29" i="8" s="1"/>
  <c r="I28" i="7"/>
  <c r="B29" i="7"/>
  <c r="C28" i="7"/>
  <c r="E28" i="7" s="1"/>
  <c r="I29" i="6"/>
  <c r="B30" i="6"/>
  <c r="C29" i="6"/>
  <c r="E29" i="6" s="1"/>
  <c r="I27" i="5"/>
  <c r="B28" i="5"/>
  <c r="C27" i="5"/>
  <c r="E27" i="5" s="1"/>
  <c r="I28" i="4"/>
  <c r="B29" i="4"/>
  <c r="C28" i="4"/>
  <c r="E28" i="4" s="1"/>
  <c r="B28" i="3"/>
  <c r="C27" i="3"/>
  <c r="E27" i="3" s="1"/>
  <c r="I27" i="3"/>
  <c r="C27" i="2"/>
  <c r="E27" i="2" s="1"/>
  <c r="I27" i="2"/>
  <c r="B28" i="2"/>
  <c r="C26" i="1"/>
  <c r="E26" i="1" s="1"/>
  <c r="B27" i="1"/>
  <c r="I27" i="1" l="1"/>
  <c r="I29" i="12"/>
  <c r="B30" i="12"/>
  <c r="C29" i="12"/>
  <c r="E29" i="12" s="1"/>
  <c r="I29" i="11"/>
  <c r="B30" i="11"/>
  <c r="C29" i="11"/>
  <c r="E29" i="11" s="1"/>
  <c r="B29" i="10"/>
  <c r="I28" i="10"/>
  <c r="C28" i="10"/>
  <c r="E28" i="10" s="1"/>
  <c r="I29" i="9"/>
  <c r="B30" i="9"/>
  <c r="C29" i="9"/>
  <c r="E29" i="9" s="1"/>
  <c r="B31" i="8"/>
  <c r="C30" i="8"/>
  <c r="E30" i="8" s="1"/>
  <c r="I30" i="8"/>
  <c r="I29" i="7"/>
  <c r="B30" i="7"/>
  <c r="C29" i="7"/>
  <c r="E29" i="7" s="1"/>
  <c r="B31" i="6"/>
  <c r="C30" i="6"/>
  <c r="E30" i="6" s="1"/>
  <c r="I30" i="6"/>
  <c r="C28" i="5"/>
  <c r="E28" i="5" s="1"/>
  <c r="B29" i="5"/>
  <c r="I28" i="5"/>
  <c r="I29" i="4"/>
  <c r="B30" i="4"/>
  <c r="C29" i="4"/>
  <c r="E29" i="4" s="1"/>
  <c r="I28" i="3"/>
  <c r="B29" i="3"/>
  <c r="C28" i="3"/>
  <c r="E28" i="3" s="1"/>
  <c r="C28" i="2"/>
  <c r="E28" i="2" s="1"/>
  <c r="I28" i="2"/>
  <c r="B29" i="2"/>
  <c r="C27" i="1"/>
  <c r="E27" i="1" s="1"/>
  <c r="B28" i="1"/>
  <c r="I28" i="1" l="1"/>
  <c r="B31" i="12"/>
  <c r="C30" i="12"/>
  <c r="E30" i="12" s="1"/>
  <c r="I30" i="12"/>
  <c r="I30" i="11"/>
  <c r="B31" i="11"/>
  <c r="C30" i="11"/>
  <c r="E30" i="11" s="1"/>
  <c r="C29" i="10"/>
  <c r="E29" i="10" s="1"/>
  <c r="I29" i="10"/>
  <c r="B30" i="10"/>
  <c r="I30" i="9"/>
  <c r="B31" i="9"/>
  <c r="C30" i="9"/>
  <c r="E30" i="9" s="1"/>
  <c r="B32" i="8"/>
  <c r="C31" i="8"/>
  <c r="E31" i="8" s="1"/>
  <c r="I31" i="8"/>
  <c r="I30" i="7"/>
  <c r="B31" i="7"/>
  <c r="C30" i="7"/>
  <c r="E30" i="7" s="1"/>
  <c r="B32" i="6"/>
  <c r="C31" i="6"/>
  <c r="E31" i="6" s="1"/>
  <c r="I31" i="6"/>
  <c r="B30" i="5"/>
  <c r="C29" i="5"/>
  <c r="E29" i="5" s="1"/>
  <c r="I29" i="5"/>
  <c r="I30" i="4"/>
  <c r="B31" i="4"/>
  <c r="C30" i="4"/>
  <c r="E30" i="4" s="1"/>
  <c r="B30" i="3"/>
  <c r="C29" i="3"/>
  <c r="E29" i="3" s="1"/>
  <c r="I29" i="3"/>
  <c r="C29" i="2"/>
  <c r="E29" i="2" s="1"/>
  <c r="I29" i="2"/>
  <c r="B30" i="2"/>
  <c r="C28" i="1"/>
  <c r="E28" i="1" s="1"/>
  <c r="B29" i="1"/>
  <c r="I29" i="1" l="1"/>
  <c r="B32" i="12"/>
  <c r="C31" i="12"/>
  <c r="E31" i="12" s="1"/>
  <c r="I31" i="12"/>
  <c r="B32" i="11"/>
  <c r="C31" i="11"/>
  <c r="E31" i="11" s="1"/>
  <c r="I31" i="11"/>
  <c r="C30" i="10"/>
  <c r="E30" i="10" s="1"/>
  <c r="I30" i="10"/>
  <c r="B31" i="10"/>
  <c r="B32" i="9"/>
  <c r="C31" i="9"/>
  <c r="E31" i="9" s="1"/>
  <c r="I31" i="9"/>
  <c r="B33" i="8"/>
  <c r="I32" i="8"/>
  <c r="C32" i="8"/>
  <c r="E32" i="8" s="1"/>
  <c r="B32" i="7"/>
  <c r="C31" i="7"/>
  <c r="E31" i="7" s="1"/>
  <c r="I31" i="7"/>
  <c r="I32" i="6"/>
  <c r="B33" i="6"/>
  <c r="C32" i="6"/>
  <c r="E32" i="6" s="1"/>
  <c r="I30" i="5"/>
  <c r="B31" i="5"/>
  <c r="C30" i="5"/>
  <c r="E30" i="5" s="1"/>
  <c r="B32" i="4"/>
  <c r="C31" i="4"/>
  <c r="E31" i="4" s="1"/>
  <c r="I31" i="4"/>
  <c r="C30" i="3"/>
  <c r="E30" i="3" s="1"/>
  <c r="B31" i="3"/>
  <c r="I30" i="3"/>
  <c r="B31" i="2"/>
  <c r="C30" i="2"/>
  <c r="E30" i="2" s="1"/>
  <c r="I30" i="2"/>
  <c r="C29" i="1"/>
  <c r="E29" i="1" s="1"/>
  <c r="B30" i="1"/>
  <c r="I30" i="1" l="1"/>
  <c r="B33" i="12"/>
  <c r="C32" i="12"/>
  <c r="E32" i="12" s="1"/>
  <c r="I32" i="12"/>
  <c r="I32" i="11"/>
  <c r="C32" i="11"/>
  <c r="E32" i="11" s="1"/>
  <c r="B33" i="11"/>
  <c r="I31" i="10"/>
  <c r="B32" i="10"/>
  <c r="C31" i="10"/>
  <c r="E31" i="10" s="1"/>
  <c r="B33" i="9"/>
  <c r="I32" i="9"/>
  <c r="C32" i="9"/>
  <c r="E32" i="9" s="1"/>
  <c r="I33" i="8"/>
  <c r="B34" i="8"/>
  <c r="C33" i="8"/>
  <c r="E33" i="8" s="1"/>
  <c r="I32" i="7"/>
  <c r="B33" i="7"/>
  <c r="C32" i="7"/>
  <c r="E32" i="7" s="1"/>
  <c r="I33" i="6"/>
  <c r="B34" i="6"/>
  <c r="C33" i="6"/>
  <c r="E33" i="6" s="1"/>
  <c r="C31" i="5"/>
  <c r="E31" i="5" s="1"/>
  <c r="I31" i="5"/>
  <c r="B32" i="5"/>
  <c r="I32" i="4"/>
  <c r="B33" i="4"/>
  <c r="C32" i="4"/>
  <c r="E32" i="4" s="1"/>
  <c r="C31" i="3"/>
  <c r="E31" i="3" s="1"/>
  <c r="I31" i="3"/>
  <c r="B32" i="3"/>
  <c r="B32" i="2"/>
  <c r="C31" i="2"/>
  <c r="E31" i="2" s="1"/>
  <c r="I31" i="2"/>
  <c r="C30" i="1"/>
  <c r="E30" i="1" s="1"/>
  <c r="B31" i="1"/>
  <c r="I31" i="1" l="1"/>
  <c r="I33" i="12"/>
  <c r="B34" i="12"/>
  <c r="C33" i="12"/>
  <c r="E33" i="12" s="1"/>
  <c r="I33" i="11"/>
  <c r="B34" i="11"/>
  <c r="C33" i="11"/>
  <c r="E33" i="11" s="1"/>
  <c r="C32" i="10"/>
  <c r="E32" i="10" s="1"/>
  <c r="I32" i="10"/>
  <c r="B33" i="10"/>
  <c r="I33" i="9"/>
  <c r="B34" i="9"/>
  <c r="C33" i="9"/>
  <c r="E33" i="9" s="1"/>
  <c r="I34" i="8"/>
  <c r="B35" i="8"/>
  <c r="C34" i="8"/>
  <c r="E34" i="8" s="1"/>
  <c r="I33" i="7"/>
  <c r="B34" i="7"/>
  <c r="C33" i="7"/>
  <c r="E33" i="7" s="1"/>
  <c r="B35" i="6"/>
  <c r="C34" i="6"/>
  <c r="E34" i="6" s="1"/>
  <c r="I34" i="6"/>
  <c r="B33" i="5"/>
  <c r="C32" i="5"/>
  <c r="E32" i="5" s="1"/>
  <c r="I32" i="5"/>
  <c r="I33" i="4"/>
  <c r="B34" i="4"/>
  <c r="C33" i="4"/>
  <c r="E33" i="4" s="1"/>
  <c r="I32" i="3"/>
  <c r="B33" i="3"/>
  <c r="C32" i="3"/>
  <c r="E32" i="3" s="1"/>
  <c r="B33" i="2"/>
  <c r="C32" i="2"/>
  <c r="E32" i="2" s="1"/>
  <c r="I32" i="2"/>
  <c r="C31" i="1"/>
  <c r="E31" i="1" s="1"/>
  <c r="B32" i="1"/>
  <c r="I32" i="1" l="1"/>
  <c r="B35" i="12"/>
  <c r="C34" i="12"/>
  <c r="E34" i="12" s="1"/>
  <c r="I34" i="12"/>
  <c r="I34" i="11"/>
  <c r="B35" i="11"/>
  <c r="C34" i="11"/>
  <c r="E34" i="11" s="1"/>
  <c r="B34" i="10"/>
  <c r="I33" i="10"/>
  <c r="C33" i="10"/>
  <c r="E33" i="10" s="1"/>
  <c r="B35" i="9"/>
  <c r="C34" i="9"/>
  <c r="E34" i="9" s="1"/>
  <c r="I34" i="9"/>
  <c r="B36" i="8"/>
  <c r="C35" i="8"/>
  <c r="E35" i="8" s="1"/>
  <c r="I35" i="8"/>
  <c r="I34" i="7"/>
  <c r="B35" i="7"/>
  <c r="C34" i="7"/>
  <c r="E34" i="7" s="1"/>
  <c r="B36" i="6"/>
  <c r="C35" i="6"/>
  <c r="E35" i="6" s="1"/>
  <c r="I35" i="6"/>
  <c r="C33" i="5"/>
  <c r="E33" i="5" s="1"/>
  <c r="B34" i="5"/>
  <c r="I33" i="5"/>
  <c r="I34" i="4"/>
  <c r="B35" i="4"/>
  <c r="C34" i="4"/>
  <c r="E34" i="4" s="1"/>
  <c r="C33" i="3"/>
  <c r="E33" i="3" s="1"/>
  <c r="I33" i="3"/>
  <c r="B34" i="3"/>
  <c r="B34" i="2"/>
  <c r="C33" i="2"/>
  <c r="E33" i="2" s="1"/>
  <c r="I33" i="2"/>
  <c r="C32" i="1"/>
  <c r="E32" i="1" s="1"/>
  <c r="B33" i="1"/>
  <c r="I33" i="1" l="1"/>
  <c r="B36" i="12"/>
  <c r="C35" i="12"/>
  <c r="E35" i="12" s="1"/>
  <c r="I35" i="12"/>
  <c r="B36" i="11"/>
  <c r="C35" i="11"/>
  <c r="E35" i="11" s="1"/>
  <c r="I35" i="11"/>
  <c r="I34" i="10"/>
  <c r="B35" i="10"/>
  <c r="C34" i="10"/>
  <c r="E34" i="10" s="1"/>
  <c r="B36" i="9"/>
  <c r="C35" i="9"/>
  <c r="E35" i="9" s="1"/>
  <c r="I35" i="9"/>
  <c r="B37" i="8"/>
  <c r="C36" i="8"/>
  <c r="E36" i="8" s="1"/>
  <c r="I36" i="8"/>
  <c r="B36" i="7"/>
  <c r="C35" i="7"/>
  <c r="E35" i="7" s="1"/>
  <c r="I35" i="7"/>
  <c r="I36" i="6"/>
  <c r="B37" i="6"/>
  <c r="C36" i="6"/>
  <c r="E36" i="6" s="1"/>
  <c r="C34" i="5"/>
  <c r="E34" i="5" s="1"/>
  <c r="I34" i="5"/>
  <c r="B35" i="5"/>
  <c r="B36" i="4"/>
  <c r="C35" i="4"/>
  <c r="E35" i="4" s="1"/>
  <c r="I35" i="4"/>
  <c r="C34" i="3"/>
  <c r="E34" i="3" s="1"/>
  <c r="I34" i="3"/>
  <c r="B35" i="3"/>
  <c r="C34" i="2"/>
  <c r="E34" i="2" s="1"/>
  <c r="I34" i="2"/>
  <c r="B35" i="2"/>
  <c r="C33" i="1"/>
  <c r="E33" i="1" s="1"/>
  <c r="B34" i="1"/>
  <c r="I34" i="1" l="1"/>
  <c r="B37" i="12"/>
  <c r="I36" i="12"/>
  <c r="C36" i="12"/>
  <c r="E36" i="12" s="1"/>
  <c r="C36" i="11"/>
  <c r="E36" i="11" s="1"/>
  <c r="I36" i="11"/>
  <c r="B37" i="11"/>
  <c r="C35" i="10"/>
  <c r="E35" i="10" s="1"/>
  <c r="I35" i="10"/>
  <c r="B36" i="10"/>
  <c r="I36" i="9"/>
  <c r="B37" i="9"/>
  <c r="C36" i="9"/>
  <c r="E36" i="9" s="1"/>
  <c r="I37" i="8"/>
  <c r="I39" i="8" s="1"/>
  <c r="J15" i="13" s="1"/>
  <c r="K15" i="13" s="1"/>
  <c r="C37" i="8"/>
  <c r="E37" i="8" s="1"/>
  <c r="F3" i="8" s="1"/>
  <c r="H15" i="13" s="1"/>
  <c r="B37" i="7"/>
  <c r="I36" i="7"/>
  <c r="C36" i="7"/>
  <c r="E36" i="7" s="1"/>
  <c r="I37" i="6"/>
  <c r="I39" i="6" s="1"/>
  <c r="J13" i="13" s="1"/>
  <c r="K13" i="13" s="1"/>
  <c r="C37" i="6"/>
  <c r="E37" i="6" s="1"/>
  <c r="F3" i="6" s="1"/>
  <c r="H13" i="13" s="1"/>
  <c r="I35" i="5"/>
  <c r="B36" i="5"/>
  <c r="C35" i="5"/>
  <c r="E35" i="5" s="1"/>
  <c r="B37" i="4"/>
  <c r="I36" i="4"/>
  <c r="C36" i="4"/>
  <c r="E36" i="4" s="1"/>
  <c r="I35" i="3"/>
  <c r="B36" i="3"/>
  <c r="C35" i="3"/>
  <c r="E35" i="3" s="1"/>
  <c r="C35" i="2"/>
  <c r="E35" i="2" s="1"/>
  <c r="I35" i="2"/>
  <c r="B36" i="2"/>
  <c r="C34" i="1"/>
  <c r="E34" i="1" s="1"/>
  <c r="B35" i="1"/>
  <c r="I35" i="1" l="1"/>
  <c r="I37" i="12"/>
  <c r="I39" i="12" s="1"/>
  <c r="J19" i="13" s="1"/>
  <c r="K19" i="13" s="1"/>
  <c r="C37" i="12"/>
  <c r="E37" i="12" s="1"/>
  <c r="F3" i="12" s="1"/>
  <c r="H19" i="13" s="1"/>
  <c r="I37" i="11"/>
  <c r="I39" i="11" s="1"/>
  <c r="J18" i="13" s="1"/>
  <c r="K18" i="13" s="1"/>
  <c r="C37" i="11"/>
  <c r="E37" i="11" s="1"/>
  <c r="F3" i="11" s="1"/>
  <c r="H18" i="13" s="1"/>
  <c r="B37" i="10"/>
  <c r="C36" i="10"/>
  <c r="E36" i="10" s="1"/>
  <c r="I36" i="10"/>
  <c r="I37" i="9"/>
  <c r="I39" i="9" s="1"/>
  <c r="J16" i="13" s="1"/>
  <c r="K16" i="13" s="1"/>
  <c r="C37" i="9"/>
  <c r="E37" i="9" s="1"/>
  <c r="F3" i="9" s="1"/>
  <c r="H16" i="13" s="1"/>
  <c r="E39" i="8"/>
  <c r="K3" i="8"/>
  <c r="I15" i="13" s="1"/>
  <c r="I37" i="7"/>
  <c r="I39" i="7" s="1"/>
  <c r="J14" i="13" s="1"/>
  <c r="K14" i="13" s="1"/>
  <c r="C37" i="7"/>
  <c r="E37" i="7" s="1"/>
  <c r="F3" i="7" s="1"/>
  <c r="H14" i="13" s="1"/>
  <c r="E39" i="6"/>
  <c r="K3" i="6"/>
  <c r="I13" i="13" s="1"/>
  <c r="C36" i="5"/>
  <c r="E36" i="5" s="1"/>
  <c r="B37" i="5"/>
  <c r="I36" i="5"/>
  <c r="I37" i="4"/>
  <c r="I39" i="4" s="1"/>
  <c r="J11" i="13" s="1"/>
  <c r="K11" i="13" s="1"/>
  <c r="C37" i="4"/>
  <c r="E37" i="4" s="1"/>
  <c r="F3" i="4" s="1"/>
  <c r="H11" i="13" s="1"/>
  <c r="I36" i="3"/>
  <c r="B37" i="3"/>
  <c r="C36" i="3"/>
  <c r="E36" i="3" s="1"/>
  <c r="C36" i="2"/>
  <c r="E36" i="2" s="1"/>
  <c r="I36" i="2"/>
  <c r="B37" i="2"/>
  <c r="C35" i="1"/>
  <c r="E35" i="1" s="1"/>
  <c r="B36" i="1"/>
  <c r="I36" i="1" l="1"/>
  <c r="E39" i="12"/>
  <c r="K3" i="12"/>
  <c r="I19" i="13" s="1"/>
  <c r="E39" i="11"/>
  <c r="K3" i="11"/>
  <c r="I18" i="13" s="1"/>
  <c r="C37" i="10"/>
  <c r="E37" i="10" s="1"/>
  <c r="F3" i="10" s="1"/>
  <c r="H17" i="13" s="1"/>
  <c r="I37" i="10"/>
  <c r="I39" i="10" s="1"/>
  <c r="J17" i="13" s="1"/>
  <c r="K17" i="13" s="1"/>
  <c r="E39" i="9"/>
  <c r="K3" i="9"/>
  <c r="I16" i="13" s="1"/>
  <c r="E39" i="7"/>
  <c r="K3" i="7"/>
  <c r="I14" i="13" s="1"/>
  <c r="C37" i="5"/>
  <c r="E37" i="5" s="1"/>
  <c r="F3" i="5" s="1"/>
  <c r="H12" i="13" s="1"/>
  <c r="I37" i="5"/>
  <c r="I39" i="5" s="1"/>
  <c r="J12" i="13" s="1"/>
  <c r="E39" i="4"/>
  <c r="K3" i="4"/>
  <c r="I11" i="13" s="1"/>
  <c r="I37" i="3"/>
  <c r="I39" i="3" s="1"/>
  <c r="J10" i="13" s="1"/>
  <c r="K10" i="13" s="1"/>
  <c r="C37" i="3"/>
  <c r="E37" i="3" s="1"/>
  <c r="F3" i="3" s="1"/>
  <c r="H10" i="13" s="1"/>
  <c r="C37" i="2"/>
  <c r="E37" i="2" s="1"/>
  <c r="F3" i="2" s="1"/>
  <c r="H9" i="13" s="1"/>
  <c r="I37" i="2"/>
  <c r="I39" i="2" s="1"/>
  <c r="J9" i="13" s="1"/>
  <c r="K9" i="13" s="1"/>
  <c r="C36" i="1"/>
  <c r="E36" i="1" s="1"/>
  <c r="J39" i="1"/>
  <c r="B37" i="1"/>
  <c r="I37" i="1" l="1"/>
  <c r="I39" i="1" s="1"/>
  <c r="J8" i="13" s="1"/>
  <c r="K3" i="10"/>
  <c r="I17" i="13" s="1"/>
  <c r="E39" i="10"/>
  <c r="E39" i="5"/>
  <c r="K3" i="5"/>
  <c r="I12" i="13" s="1"/>
  <c r="K12" i="13" s="1"/>
  <c r="K3" i="3"/>
  <c r="I10" i="13" s="1"/>
  <c r="E39" i="3"/>
  <c r="E39" i="2"/>
  <c r="K3" i="2"/>
  <c r="I9" i="13" s="1"/>
  <c r="C37" i="1"/>
  <c r="J20" i="13" l="1"/>
  <c r="E37" i="1"/>
  <c r="F3" i="1" s="1"/>
  <c r="E39" i="1" l="1"/>
  <c r="H8" i="13"/>
  <c r="H20" i="13" s="1"/>
  <c r="K3" i="1"/>
  <c r="I8" i="13" s="1"/>
  <c r="I20" i="13" l="1"/>
  <c r="K8" i="13"/>
  <c r="K20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NicoRausch</author>
  </authors>
  <commentList>
    <comment ref="D6" authorId="0" shapeId="0" xr:uid="{E7FD6C84-4FBE-4F02-B257-FCFB26FE212B}">
      <text>
        <r>
          <rPr>
            <b/>
            <sz val="9"/>
            <color indexed="81"/>
            <rFont val="Segoe UI"/>
            <charset val="1"/>
          </rPr>
          <t>U = Urlaub
K = Krank Lohnfortzahlung
F = Feiertag
FX = Flexitag/Ausgleichstag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NicoRausch</author>
  </authors>
  <commentList>
    <comment ref="D6" authorId="0" shapeId="0" xr:uid="{B59D9A9E-8313-4709-9611-BFF57C9D1667}">
      <text>
        <r>
          <rPr>
            <b/>
            <sz val="9"/>
            <color indexed="81"/>
            <rFont val="Segoe UI"/>
            <charset val="1"/>
          </rPr>
          <t>U = Urlaub
K = Krank Lohnfortzahlung
F = Feiertag
FX = Flexitag/Ausgleichstag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NicoRausch</author>
  </authors>
  <commentList>
    <comment ref="D6" authorId="0" shapeId="0" xr:uid="{AC040B4C-BED4-4467-9EB8-8E9B792F0930}">
      <text>
        <r>
          <rPr>
            <b/>
            <sz val="9"/>
            <color indexed="81"/>
            <rFont val="Segoe UI"/>
            <charset val="1"/>
          </rPr>
          <t>U = Urlaub
K = Krank Lohnfortzahlung
F = Feiertag
FX = Flexitag/Ausgleichstag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NicoRausch</author>
  </authors>
  <commentList>
    <comment ref="D6" authorId="0" shapeId="0" xr:uid="{577C9AF2-212B-4720-8204-BE9AFB141F15}">
      <text>
        <r>
          <rPr>
            <b/>
            <sz val="9"/>
            <color indexed="81"/>
            <rFont val="Segoe UI"/>
            <charset val="1"/>
          </rPr>
          <t>U = Urlaub
K = Krank Lohnfortzahlung
F = Feiertag
FX = Flexitag/Ausgleichstag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NicoRausch</author>
  </authors>
  <commentList>
    <comment ref="D6" authorId="0" shapeId="0" xr:uid="{3CD947D9-6917-4E52-A2F4-8D10E5B37BE0}">
      <text>
        <r>
          <rPr>
            <b/>
            <sz val="9"/>
            <color indexed="81"/>
            <rFont val="Segoe UI"/>
            <charset val="1"/>
          </rPr>
          <t>U = Urlaub
K = Krank Lohnfortzahlung
F = Feiertag
FX = Flexitag/Ausgleichstag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NicoRausch</author>
  </authors>
  <commentList>
    <comment ref="D6" authorId="0" shapeId="0" xr:uid="{43D1E30E-1DE1-4FA5-8083-B51E93BAFA79}">
      <text>
        <r>
          <rPr>
            <b/>
            <sz val="9"/>
            <color indexed="81"/>
            <rFont val="Segoe UI"/>
            <charset val="1"/>
          </rPr>
          <t>U = Urlaub
K = Krank Lohnfortzahlung
F = Feiertag
FX = Flexitag/Ausgleichstag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NicoRausch</author>
  </authors>
  <commentList>
    <comment ref="D6" authorId="0" shapeId="0" xr:uid="{7644F4E4-4CFE-4170-9F55-BB6BAAB6AD51}">
      <text>
        <r>
          <rPr>
            <b/>
            <sz val="9"/>
            <color indexed="81"/>
            <rFont val="Segoe UI"/>
            <charset val="1"/>
          </rPr>
          <t>U = Urlaub
K = Krank Lohnfortzahlung
F = Feiertag
FX = Flexitag/Ausgleichstag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NicoRausch</author>
  </authors>
  <commentList>
    <comment ref="D6" authorId="0" shapeId="0" xr:uid="{4EF036C9-F7EB-4C3A-9CB5-5E5C98722D06}">
      <text>
        <r>
          <rPr>
            <b/>
            <sz val="9"/>
            <color indexed="81"/>
            <rFont val="Segoe UI"/>
            <charset val="1"/>
          </rPr>
          <t>U = Urlaub
K = Krank Lohnfortzahlung
F = Feiertag
FX = Flexitag/Ausgleichstag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NicoRausch</author>
  </authors>
  <commentList>
    <comment ref="D6" authorId="0" shapeId="0" xr:uid="{F4179AC1-BC77-4812-A538-40CD33757B1A}">
      <text>
        <r>
          <rPr>
            <b/>
            <sz val="9"/>
            <color indexed="81"/>
            <rFont val="Segoe UI"/>
            <charset val="1"/>
          </rPr>
          <t>U = Urlaub
K = Krank Lohnfortzahlung
F = Feiertag
FX = Flexitag/Ausgleichstag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NicoRausch</author>
  </authors>
  <commentList>
    <comment ref="D6" authorId="0" shapeId="0" xr:uid="{BBBB9626-E9D6-4CBC-AFF3-F5D3D7CD975C}">
      <text>
        <r>
          <rPr>
            <b/>
            <sz val="9"/>
            <color indexed="81"/>
            <rFont val="Segoe UI"/>
            <charset val="1"/>
          </rPr>
          <t>U = Urlaub
K = Krank Lohnfortzahlung
F = Feiertag
FX = Flexitag/Ausgleichstag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NicoRausch</author>
  </authors>
  <commentList>
    <comment ref="D6" authorId="0" shapeId="0" xr:uid="{5A4F36D2-1181-4857-BBF7-94D21BD24714}">
      <text>
        <r>
          <rPr>
            <b/>
            <sz val="9"/>
            <color indexed="81"/>
            <rFont val="Segoe UI"/>
            <charset val="1"/>
          </rPr>
          <t>U = Urlaub
K = Krank Lohnfortzahlung
F = Feiertag
FX = Flexitag/Ausgleichstag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NicoRausch</author>
  </authors>
  <commentList>
    <comment ref="D6" authorId="0" shapeId="0" xr:uid="{2E2DAF21-476C-43BB-88D0-12663F7EDE1F}">
      <text>
        <r>
          <rPr>
            <b/>
            <sz val="9"/>
            <color indexed="81"/>
            <rFont val="Segoe UI"/>
            <charset val="1"/>
          </rPr>
          <t>U = Urlaub
K = Krank Lohnfortzahlung
F = Feiertag
FX = Flexitag/Ausgleichstag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<sst xmlns="http://schemas.openxmlformats.org/spreadsheetml/2006/main" count="238" uniqueCount="43">
  <si>
    <t>Datum</t>
  </si>
  <si>
    <t>Tag</t>
  </si>
  <si>
    <t>Beginn</t>
  </si>
  <si>
    <t>Ende</t>
  </si>
  <si>
    <t>Pause</t>
  </si>
  <si>
    <t>Stunden</t>
  </si>
  <si>
    <t>Soll-Std.</t>
  </si>
  <si>
    <t>Soll-Stunden/Tag</t>
  </si>
  <si>
    <t>Soll-Std./Mon.</t>
  </si>
  <si>
    <t>Datum, Unterschrift Arbeitnehmer</t>
  </si>
  <si>
    <t>Datum, Unterschrift Vorgesetzter</t>
  </si>
  <si>
    <t>Monat</t>
  </si>
  <si>
    <t>Über-/Minusstd.</t>
  </si>
  <si>
    <t>Geleistete Stunden (h)</t>
  </si>
  <si>
    <t>Arbeitstage</t>
  </si>
  <si>
    <t>Soll-Stunden / Monat</t>
  </si>
  <si>
    <t>Bezahlt frei</t>
  </si>
  <si>
    <t>U</t>
  </si>
  <si>
    <t>K</t>
  </si>
  <si>
    <t>F</t>
  </si>
  <si>
    <t>FX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</si>
  <si>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</si>
  <si>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</si>
  <si>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</si>
  <si>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</si>
  <si>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</si>
  <si>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</si>
  <si>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</si>
  <si>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</si>
  <si>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</si>
  <si>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</si>
  <si>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</si>
  <si>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</si>
  <si>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Soll-Stunden</t>
  </si>
  <si>
    <t>Geleistete Stunden</t>
  </si>
  <si>
    <t>Arbeitszeitkonto</t>
  </si>
  <si>
    <t>Übersicht Arbeitszeitkonto</t>
  </si>
  <si>
    <t>Krank. Bitte hinterlegen Sie diese Buchstaben, wenn Sie Arbeitsunfähig sind und die Lohnfortzahlung greift. In diesem Fall wird die Regelarbeitszeit hinterlegt</t>
  </si>
  <si>
    <t>Urlaub. Bitte für Urlaubstage hinterlegen. In diesem Fall wird die Regelarbeitszeit hinterlegt</t>
  </si>
  <si>
    <t>Gesetzliche Feiertage. Für diesen Tag werden keine Zeiten hinterlegt. Für diesen Tag muss keine Arbeitsleistung erbracht werden und wird von den Arbeitstagen abgezogen</t>
  </si>
  <si>
    <t>Flexitage bzw. Überstundenabbau. Wird diese Kennung hinterlegt, wird die Sollarbeitszeit abgezogen</t>
  </si>
  <si>
    <t>Hinweise</t>
  </si>
  <si>
    <t>Jetzt auch als App im PlayStore verfügbar. Scanne den QR-Code und lade die App kostenlos runter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</si>
</sst>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d"/>
    <numFmt numFmtId="165" formatCode="h:mm;@"/>
    <numFmt numFmtId="166" formatCode="mmmm\ yy"/>
  </numFmts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sz val="16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4">
    <xf numFmtId="0" fontId="0" fillId="0" borderId="0" xfId="0"/>
    <xf numFmtId="14" fontId="0" fillId="0" borderId="0" xfId="0" applyNumberFormat="1"/>
    <xf numFmtId="0" fontId="0" fillId="0" borderId="2" xfId="0" applyBorder="1"/>
    <xf numFmtId="20" fontId="0" fillId="0" borderId="0" xfId="0" applyNumberFormat="1"/>
    <xf numFmtId="20" fontId="0" fillId="3" borderId="1" xfId="0" applyNumberFormat="1" applyFill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20" fontId="0" fillId="2" borderId="1" xfId="0" applyNumberFormat="1" applyFill="1" applyBorder="1" applyAlignment="1">
      <alignment horizontal="center"/>
    </xf>
    <xf numFmtId="165" fontId="0" fillId="3" borderId="1" xfId="0" applyNumberForma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9" fillId="6" borderId="0" xfId="0" applyFont="1" applyFill="1" applyAlignment="1">
      <alignment horizontal="center"/>
    </xf>
    <xf numFmtId="0" fontId="10" fillId="7" borderId="0" xfId="0" applyFont="1" applyFill="1" applyAlignment="1">
      <alignment horizontal="center"/>
    </xf>
    <xf numFmtId="0" fontId="10" fillId="8" borderId="0" xfId="0" applyFont="1" applyFill="1" applyAlignment="1">
      <alignment horizontal="center"/>
    </xf>
    <xf numFmtId="0" fontId="10" fillId="0" borderId="0" xfId="0" applyFont="1"/>
    <xf numFmtId="1" fontId="8" fillId="0" borderId="16" xfId="0" applyNumberFormat="1" applyFont="1" applyBorder="1" applyAlignment="1">
      <alignment horizontal="center"/>
    </xf>
    <xf numFmtId="1" fontId="8" fillId="0" borderId="17" xfId="0" applyNumberFormat="1" applyFont="1" applyBorder="1" applyAlignment="1">
      <alignment horizontal="center"/>
    </xf>
    <xf numFmtId="2" fontId="8" fillId="0" borderId="17" xfId="0" applyNumberFormat="1" applyFont="1" applyBorder="1" applyAlignment="1">
      <alignment horizontal="center"/>
    </xf>
    <xf numFmtId="2" fontId="8" fillId="0" borderId="18" xfId="0" applyNumberFormat="1" applyFont="1" applyBorder="1" applyAlignment="1">
      <alignment horizontal="center"/>
    </xf>
    <xf numFmtId="0" fontId="14" fillId="4" borderId="6" xfId="0" applyFont="1" applyFill="1" applyBorder="1" applyAlignment="1">
      <alignment horizontal="center"/>
    </xf>
    <xf numFmtId="0" fontId="14" fillId="4" borderId="7" xfId="0" applyFont="1" applyFill="1" applyBorder="1" applyAlignment="1">
      <alignment horizontal="center"/>
    </xf>
    <xf numFmtId="0" fontId="14" fillId="4" borderId="8" xfId="0" applyFont="1" applyFill="1" applyBorder="1" applyAlignment="1">
      <alignment horizontal="center"/>
    </xf>
    <xf numFmtId="1" fontId="14" fillId="4" borderId="6" xfId="0" applyNumberFormat="1" applyFont="1" applyFill="1" applyBorder="1" applyAlignment="1">
      <alignment horizontal="center"/>
    </xf>
    <xf numFmtId="1" fontId="14" fillId="4" borderId="7" xfId="0" applyNumberFormat="1" applyFont="1" applyFill="1" applyBorder="1" applyAlignment="1">
      <alignment horizontal="center"/>
    </xf>
    <xf numFmtId="2" fontId="14" fillId="4" borderId="8" xfId="0" applyNumberFormat="1" applyFont="1" applyFill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1" fillId="9" borderId="13" xfId="0" applyFont="1" applyFill="1" applyBorder="1" applyAlignment="1">
      <alignment horizontal="center" vertical="center"/>
    </xf>
    <xf numFmtId="0" fontId="11" fillId="9" borderId="14" xfId="0" applyFont="1" applyFill="1" applyBorder="1" applyAlignment="1">
      <alignment horizontal="center" vertical="center"/>
    </xf>
    <xf numFmtId="0" fontId="11" fillId="9" borderId="15" xfId="0" applyFont="1" applyFill="1" applyBorder="1" applyAlignment="1">
      <alignment horizontal="center" vertical="center"/>
    </xf>
    <xf numFmtId="0" fontId="11" fillId="9" borderId="9" xfId="0" applyFont="1" applyFill="1" applyBorder="1" applyAlignment="1">
      <alignment horizontal="center" vertical="center"/>
    </xf>
    <xf numFmtId="0" fontId="11" fillId="9" borderId="0" xfId="0" applyFont="1" applyFill="1" applyAlignment="1">
      <alignment horizontal="center" vertical="center"/>
    </xf>
    <xf numFmtId="0" fontId="11" fillId="9" borderId="10" xfId="0" applyFont="1" applyFill="1" applyBorder="1" applyAlignment="1">
      <alignment horizontal="center" vertical="center"/>
    </xf>
    <xf numFmtId="0" fontId="11" fillId="9" borderId="11" xfId="0" applyFont="1" applyFill="1" applyBorder="1" applyAlignment="1">
      <alignment horizontal="center" vertical="center"/>
    </xf>
    <xf numFmtId="0" fontId="11" fillId="9" borderId="2" xfId="0" applyFont="1" applyFill="1" applyBorder="1" applyAlignment="1">
      <alignment horizontal="center" vertical="center"/>
    </xf>
    <xf numFmtId="0" fontId="11" fillId="9" borderId="12" xfId="0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2" fillId="10" borderId="6" xfId="0" applyFont="1" applyFill="1" applyBorder="1" applyAlignment="1">
      <alignment horizontal="center"/>
    </xf>
    <xf numFmtId="0" fontId="12" fillId="10" borderId="7" xfId="0" applyFont="1" applyFill="1" applyBorder="1" applyAlignment="1">
      <alignment horizontal="center"/>
    </xf>
    <xf numFmtId="0" fontId="12" fillId="10" borderId="8" xfId="0" applyFont="1" applyFill="1" applyBorder="1" applyAlignment="1">
      <alignment horizontal="center"/>
    </xf>
    <xf numFmtId="0" fontId="10" fillId="0" borderId="0" xfId="0" applyFont="1" applyAlignment="1">
      <alignment horizontal="left" vertical="center" wrapText="1"/>
    </xf>
    <xf numFmtId="2" fontId="0" fillId="2" borderId="3" xfId="0" applyNumberFormat="1" applyFill="1" applyBorder="1" applyAlignment="1">
      <alignment horizontal="right" indent="5"/>
    </xf>
    <xf numFmtId="2" fontId="0" fillId="2" borderId="5" xfId="0" applyNumberFormat="1" applyFill="1" applyBorder="1" applyAlignment="1">
      <alignment horizontal="right" indent="5"/>
    </xf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5" fillId="0" borderId="0" xfId="1" applyAlignment="1">
      <alignment horizontal="center"/>
    </xf>
    <xf numFmtId="0" fontId="0" fillId="0" borderId="0" xfId="0" applyAlignment="1">
      <alignment horizontal="center"/>
    </xf>
    <xf numFmtId="166" fontId="2" fillId="5" borderId="1" xfId="0" applyNumberFormat="1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2" fontId="3" fillId="3" borderId="3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2">
    <cellStyle name="Link" xfId="1" builtinId="8"/>
    <cellStyle name="Standard" xfId="0" builtinId="0"/>
  </cellStyles>
  <dxfs count="132">
    <dxf>
      <fill>
        <patternFill>
          <bgColor theme="6"/>
        </patternFill>
      </fill>
    </dxf>
    <dxf>
      <fill>
        <patternFill>
          <bgColor rgb="FFFF0000"/>
        </patternFill>
      </fill>
    </dxf>
    <dxf>
      <font>
        <color theme="9" tint="-0.499984740745262"/>
      </font>
    </dxf>
    <dxf>
      <fill>
        <patternFill>
          <bgColor theme="6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ont>
        <color rgb="FF0070C0"/>
      </font>
    </dxf>
    <dxf>
      <font>
        <color theme="0"/>
      </font>
      <fill>
        <patternFill>
          <bgColor theme="3" tint="0.39994506668294322"/>
        </patternFill>
      </fill>
    </dxf>
    <dxf>
      <font>
        <strike/>
      </font>
    </dxf>
    <dxf>
      <font>
        <b/>
        <i val="0"/>
      </font>
      <fill>
        <gradientFill type="path" left="0.5" right="0.5" top="0.5" bottom="0.5">
          <stop position="0">
            <color rgb="FFE6B8B7"/>
          </stop>
          <stop position="1">
            <color rgb="FFFFD491"/>
          </stop>
        </gradient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ont>
        <color theme="9" tint="-0.499984740745262"/>
      </font>
    </dxf>
    <dxf>
      <fill>
        <patternFill>
          <bgColor theme="6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ont>
        <color rgb="FF0070C0"/>
      </font>
    </dxf>
    <dxf>
      <font>
        <color theme="0"/>
      </font>
      <fill>
        <patternFill>
          <bgColor theme="3" tint="0.39994506668294322"/>
        </patternFill>
      </fill>
    </dxf>
    <dxf>
      <font>
        <strike/>
      </font>
    </dxf>
    <dxf>
      <font>
        <b/>
        <i val="0"/>
      </font>
      <fill>
        <gradientFill type="path" left="0.5" right="0.5" top="0.5" bottom="0.5">
          <stop position="0">
            <color rgb="FFE6B8B7"/>
          </stop>
          <stop position="1">
            <color rgb="FFFFD491"/>
          </stop>
        </gradient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ont>
        <color theme="9" tint="-0.499984740745262"/>
      </font>
    </dxf>
    <dxf>
      <fill>
        <patternFill>
          <bgColor theme="6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ont>
        <color rgb="FF0070C0"/>
      </font>
    </dxf>
    <dxf>
      <font>
        <color theme="0"/>
      </font>
      <fill>
        <patternFill>
          <bgColor theme="3" tint="0.39994506668294322"/>
        </patternFill>
      </fill>
    </dxf>
    <dxf>
      <font>
        <strike/>
      </font>
    </dxf>
    <dxf>
      <font>
        <b/>
        <i val="0"/>
      </font>
      <fill>
        <gradientFill type="path" left="0.5" right="0.5" top="0.5" bottom="0.5">
          <stop position="0">
            <color rgb="FFE6B8B7"/>
          </stop>
          <stop position="1">
            <color rgb="FFFFD491"/>
          </stop>
        </gradient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ont>
        <color theme="9" tint="-0.499984740745262"/>
      </font>
    </dxf>
    <dxf>
      <fill>
        <patternFill>
          <bgColor theme="6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ont>
        <color rgb="FF0070C0"/>
      </font>
    </dxf>
    <dxf>
      <font>
        <color theme="0"/>
      </font>
      <fill>
        <patternFill>
          <bgColor theme="3" tint="0.39994506668294322"/>
        </patternFill>
      </fill>
    </dxf>
    <dxf>
      <font>
        <strike/>
      </font>
    </dxf>
    <dxf>
      <font>
        <b/>
        <i val="0"/>
      </font>
      <fill>
        <gradientFill type="path" left="0.5" right="0.5" top="0.5" bottom="0.5">
          <stop position="0">
            <color rgb="FFE6B8B7"/>
          </stop>
          <stop position="1">
            <color rgb="FFFFD491"/>
          </stop>
        </gradient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ont>
        <color theme="9" tint="-0.499984740745262"/>
      </font>
    </dxf>
    <dxf>
      <fill>
        <patternFill>
          <bgColor theme="6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ont>
        <color rgb="FF0070C0"/>
      </font>
    </dxf>
    <dxf>
      <font>
        <color theme="0"/>
      </font>
      <fill>
        <patternFill>
          <bgColor theme="3" tint="0.39994506668294322"/>
        </patternFill>
      </fill>
    </dxf>
    <dxf>
      <font>
        <strike/>
      </font>
    </dxf>
    <dxf>
      <font>
        <b/>
        <i val="0"/>
      </font>
      <fill>
        <gradientFill type="path" left="0.5" right="0.5" top="0.5" bottom="0.5">
          <stop position="0">
            <color rgb="FFE6B8B7"/>
          </stop>
          <stop position="1">
            <color rgb="FFFFD491"/>
          </stop>
        </gradient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ont>
        <color theme="9" tint="-0.499984740745262"/>
      </font>
    </dxf>
    <dxf>
      <fill>
        <patternFill>
          <bgColor theme="6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ont>
        <color rgb="FF0070C0"/>
      </font>
    </dxf>
    <dxf>
      <font>
        <color theme="0"/>
      </font>
      <fill>
        <patternFill>
          <bgColor theme="3" tint="0.39994506668294322"/>
        </patternFill>
      </fill>
    </dxf>
    <dxf>
      <font>
        <strike/>
      </font>
    </dxf>
    <dxf>
      <font>
        <b/>
        <i val="0"/>
      </font>
      <fill>
        <gradientFill type="path" left="0.5" right="0.5" top="0.5" bottom="0.5">
          <stop position="0">
            <color rgb="FFE6B8B7"/>
          </stop>
          <stop position="1">
            <color rgb="FFFFD491"/>
          </stop>
        </gradient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ont>
        <color theme="9" tint="-0.499984740745262"/>
      </font>
    </dxf>
    <dxf>
      <fill>
        <patternFill>
          <bgColor theme="6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ont>
        <color rgb="FF0070C0"/>
      </font>
    </dxf>
    <dxf>
      <font>
        <color theme="0"/>
      </font>
      <fill>
        <patternFill>
          <bgColor theme="3" tint="0.39994506668294322"/>
        </patternFill>
      </fill>
    </dxf>
    <dxf>
      <font>
        <strike/>
      </font>
    </dxf>
    <dxf>
      <font>
        <b/>
        <i val="0"/>
      </font>
      <fill>
        <gradientFill type="path" left="0.5" right="0.5" top="0.5" bottom="0.5">
          <stop position="0">
            <color rgb="FFE6B8B7"/>
          </stop>
          <stop position="1">
            <color rgb="FFFFD491"/>
          </stop>
        </gradient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ont>
        <color theme="9" tint="-0.499984740745262"/>
      </font>
    </dxf>
    <dxf>
      <fill>
        <patternFill>
          <bgColor theme="6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ont>
        <color rgb="FF0070C0"/>
      </font>
    </dxf>
    <dxf>
      <font>
        <color theme="0"/>
      </font>
      <fill>
        <patternFill>
          <bgColor theme="3" tint="0.39994506668294322"/>
        </patternFill>
      </fill>
    </dxf>
    <dxf>
      <font>
        <strike/>
      </font>
    </dxf>
    <dxf>
      <font>
        <b/>
        <i val="0"/>
      </font>
      <fill>
        <gradientFill type="path" left="0.5" right="0.5" top="0.5" bottom="0.5">
          <stop position="0">
            <color rgb="FFE6B8B7"/>
          </stop>
          <stop position="1">
            <color rgb="FFFFD491"/>
          </stop>
        </gradient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ont>
        <color theme="9" tint="-0.499984740745262"/>
      </font>
    </dxf>
    <dxf>
      <fill>
        <patternFill>
          <bgColor theme="6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ont>
        <color rgb="FF0070C0"/>
      </font>
    </dxf>
    <dxf>
      <font>
        <color theme="0"/>
      </font>
      <fill>
        <patternFill>
          <bgColor theme="3" tint="0.39994506668294322"/>
        </patternFill>
      </fill>
    </dxf>
    <dxf>
      <font>
        <strike/>
      </font>
    </dxf>
    <dxf>
      <font>
        <b/>
        <i val="0"/>
      </font>
      <fill>
        <gradientFill type="path" left="0.5" right="0.5" top="0.5" bottom="0.5">
          <stop position="0">
            <color rgb="FFE6B8B7"/>
          </stop>
          <stop position="1">
            <color rgb="FFFFD491"/>
          </stop>
        </gradient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ont>
        <color theme="9" tint="-0.499984740745262"/>
      </font>
    </dxf>
    <dxf>
      <fill>
        <patternFill>
          <bgColor theme="6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ont>
        <color rgb="FF0070C0"/>
      </font>
    </dxf>
    <dxf>
      <font>
        <color theme="0"/>
      </font>
      <fill>
        <patternFill>
          <bgColor theme="3" tint="0.39994506668294322"/>
        </patternFill>
      </fill>
    </dxf>
    <dxf>
      <font>
        <strike/>
      </font>
    </dxf>
    <dxf>
      <font>
        <b/>
        <i val="0"/>
      </font>
      <fill>
        <gradientFill type="path" left="0.5" right="0.5" top="0.5" bottom="0.5">
          <stop position="0">
            <color rgb="FFE6B8B7"/>
          </stop>
          <stop position="1">
            <color rgb="FFFFD491"/>
          </stop>
        </gradient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ont>
        <color theme="9" tint="-0.499984740745262"/>
      </font>
    </dxf>
    <dxf>
      <fill>
        <patternFill>
          <bgColor theme="6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ont>
        <color rgb="FF0070C0"/>
      </font>
    </dxf>
    <dxf>
      <font>
        <color theme="0"/>
      </font>
      <fill>
        <patternFill>
          <bgColor theme="3" tint="0.39994506668294322"/>
        </patternFill>
      </fill>
    </dxf>
    <dxf>
      <font>
        <strike/>
      </font>
    </dxf>
    <dxf>
      <font>
        <b/>
        <i val="0"/>
      </font>
      <fill>
        <gradientFill type="path" left="0.5" right="0.5" top="0.5" bottom="0.5">
          <stop position="0">
            <color rgb="FFE6B8B7"/>
          </stop>
          <stop position="1">
            <color rgb="FFFFD491"/>
          </stop>
        </gradient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ont>
        <color theme="9" tint="-0.499984740745262"/>
      </font>
    </dxf>
    <dxf>
      <fill>
        <patternFill>
          <bgColor theme="6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ont>
        <color rgb="FF0070C0"/>
      </font>
    </dxf>
    <dxf>
      <font>
        <color theme="0"/>
      </font>
      <fill>
        <patternFill>
          <bgColor theme="3" tint="0.39994506668294322"/>
        </patternFill>
      </fill>
    </dxf>
    <dxf>
      <font>
        <strike/>
      </font>
    </dxf>
    <dxf>
      <font>
        <b/>
        <i val="0"/>
      </font>
      <fill>
        <gradientFill type="path" left="0.5" right="0.5" top="0.5" bottom="0.5">
          <stop position="0">
            <color rgb="FFE6B8B7"/>
          </stop>
          <stop position="1">
            <color rgb="FFFFD491"/>
          </stop>
        </gradientFill>
      </fill>
    </dxf>
  </dxfs>
  <tableStyles count="0" defaultTableStyle="TableStyleMedium2" defaultPivotStyle="PivotStyleLight16"/>
  <colors>
    <mruColors>
      <color rgb="FF33CC33"/>
      <color rgb="FFFFD491"/>
      <color rgb="FFE6B8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657866</xdr:colOff>
      <xdr:row>2</xdr:row>
      <xdr:rowOff>78104</xdr:rowOff>
    </xdr:from>
    <xdr:to>
      <xdr:col>14</xdr:col>
      <xdr:colOff>550545</xdr:colOff>
      <xdr:row>10</xdr:row>
      <xdr:rowOff>156209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14932F4E-4757-53C0-E7DB-926BCBF67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916" y="459104"/>
          <a:ext cx="1473829" cy="14592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5</xdr:row>
      <xdr:rowOff>0</xdr:rowOff>
    </xdr:from>
    <xdr:to>
      <xdr:col>14</xdr:col>
      <xdr:colOff>304800</xdr:colOff>
      <xdr:row>6</xdr:row>
      <xdr:rowOff>129540</xdr:rowOff>
    </xdr:to>
    <xdr:sp macro="" textlink="">
      <xdr:nvSpPr>
        <xdr:cNvPr id="1028" name="AutoShape 4" descr="Bild für Symbol">
          <a:extLst>
            <a:ext uri="{FF2B5EF4-FFF2-40B4-BE49-F238E27FC236}">
              <a16:creationId xmlns:a16="http://schemas.microsoft.com/office/drawing/2014/main" id="{6B021622-07C5-DBC5-04FB-99666880EE3D}"/>
            </a:ext>
          </a:extLst>
        </xdr:cNvPr>
        <xdr:cNvSpPr>
          <a:spLocks noChangeAspect="1" noChangeArrowheads="1"/>
        </xdr:cNvSpPr>
      </xdr:nvSpPr>
      <xdr:spPr bwMode="auto">
        <a:xfrm>
          <a:off x="9624060" y="8534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316230</xdr:colOff>
      <xdr:row>12</xdr:row>
      <xdr:rowOff>45720</xdr:rowOff>
    </xdr:from>
    <xdr:to>
      <xdr:col>24</xdr:col>
      <xdr:colOff>513285</xdr:colOff>
      <xdr:row>40</xdr:row>
      <xdr:rowOff>53774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DE073C32-4512-A95C-6351-0AA2D9376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36280" y="2169795"/>
          <a:ext cx="9691575" cy="50029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89FB1-A8C3-4D60-9A3E-CCC792AFDA6F}">
  <dimension ref="B1:E7"/>
  <sheetViews>
    <sheetView showGridLines="0" workbookViewId="0">
      <selection activeCell="E14" sqref="E14"/>
    </sheetView>
  </sheetViews>
  <sheetFormatPr baseColWidth="10" defaultRowHeight="15" x14ac:dyDescent="0.25"/>
  <sheetData>
    <row r="1" spans="2:5" ht="15.75" thickBot="1" x14ac:dyDescent="0.3"/>
    <row r="2" spans="2:5" x14ac:dyDescent="0.25">
      <c r="B2" s="28" t="s">
        <v>41</v>
      </c>
      <c r="C2" s="29"/>
      <c r="D2" s="29"/>
      <c r="E2" s="30"/>
    </row>
    <row r="3" spans="2:5" ht="15.75" thickBot="1" x14ac:dyDescent="0.3">
      <c r="B3" s="31"/>
      <c r="C3" s="32"/>
      <c r="D3" s="32"/>
      <c r="E3" s="33"/>
    </row>
    <row r="4" spans="2:5" ht="18.75" x14ac:dyDescent="0.3">
      <c r="B4" s="14" t="s">
        <v>18</v>
      </c>
      <c r="C4" s="17" t="s">
        <v>37</v>
      </c>
    </row>
    <row r="5" spans="2:5" ht="18.75" x14ac:dyDescent="0.3">
      <c r="B5" s="15" t="s">
        <v>17</v>
      </c>
      <c r="C5" s="17" t="s">
        <v>38</v>
      </c>
    </row>
    <row r="6" spans="2:5" ht="18.75" x14ac:dyDescent="0.3">
      <c r="B6" s="16" t="s">
        <v>19</v>
      </c>
      <c r="C6" s="17" t="s">
        <v>39</v>
      </c>
    </row>
    <row r="7" spans="2:5" ht="18.75" x14ac:dyDescent="0.3">
      <c r="B7" s="15" t="s">
        <v>20</v>
      </c>
      <c r="C7" s="17" t="s">
        <v>40</v>
      </c>
    </row>
  </sheetData>
  <mergeCells count="1">
    <mergeCell ref="B2:E3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0AE1C-1F14-4558-BD4C-EF3717DB40DC}">
  <dimension ref="E1:K20"/>
  <sheetViews>
    <sheetView showGridLines="0" workbookViewId="0">
      <selection activeCell="E8" sqref="E8:G8"/>
    </sheetView>
  </sheetViews>
  <sheetFormatPr baseColWidth="10" defaultRowHeight="15" x14ac:dyDescent="0.25"/>
  <cols>
    <col min="7" max="7" width="15" bestFit="1" customWidth="1"/>
    <col min="8" max="8" width="15.5703125" bestFit="1" customWidth="1"/>
    <col min="9" max="9" width="17" bestFit="1" customWidth="1"/>
    <col min="10" max="10" width="25.28515625" bestFit="1" customWidth="1"/>
    <col min="11" max="11" width="22" bestFit="1" customWidth="1"/>
  </cols>
  <sheetData>
    <row r="1" spans="5:11" ht="15.75" thickBot="1" x14ac:dyDescent="0.3"/>
    <row r="2" spans="5:11" x14ac:dyDescent="0.25">
      <c r="E2" s="34" t="s">
        <v>36</v>
      </c>
      <c r="F2" s="35"/>
      <c r="G2" s="35"/>
      <c r="H2" s="35"/>
      <c r="I2" s="35"/>
      <c r="J2" s="35"/>
      <c r="K2" s="36"/>
    </row>
    <row r="3" spans="5:11" x14ac:dyDescent="0.25">
      <c r="E3" s="37"/>
      <c r="F3" s="38"/>
      <c r="G3" s="38"/>
      <c r="H3" s="38"/>
      <c r="I3" s="38"/>
      <c r="J3" s="38"/>
      <c r="K3" s="39"/>
    </row>
    <row r="4" spans="5:11" x14ac:dyDescent="0.25">
      <c r="E4" s="37"/>
      <c r="F4" s="38"/>
      <c r="G4" s="38"/>
      <c r="H4" s="38"/>
      <c r="I4" s="38"/>
      <c r="J4" s="38"/>
      <c r="K4" s="39"/>
    </row>
    <row r="5" spans="5:11" ht="15.75" thickBot="1" x14ac:dyDescent="0.3">
      <c r="E5" s="40"/>
      <c r="F5" s="41"/>
      <c r="G5" s="41"/>
      <c r="H5" s="41"/>
      <c r="I5" s="41"/>
      <c r="J5" s="41"/>
      <c r="K5" s="42"/>
    </row>
    <row r="6" spans="5:11" ht="15.75" thickBot="1" x14ac:dyDescent="0.3"/>
    <row r="7" spans="5:11" ht="24" thickBot="1" x14ac:dyDescent="0.4">
      <c r="E7" s="43">
        <v>2026</v>
      </c>
      <c r="F7" s="43"/>
      <c r="G7" s="43"/>
      <c r="H7" s="22" t="s">
        <v>14</v>
      </c>
      <c r="I7" s="23" t="s">
        <v>33</v>
      </c>
      <c r="J7" s="23" t="s">
        <v>34</v>
      </c>
      <c r="K7" s="24" t="s">
        <v>35</v>
      </c>
    </row>
    <row r="8" spans="5:11" ht="21.75" thickBot="1" x14ac:dyDescent="0.4">
      <c r="E8" s="44" t="s">
        <v>21</v>
      </c>
      <c r="F8" s="45"/>
      <c r="G8" s="46"/>
      <c r="H8" s="18">
        <f>Januar!F3</f>
        <v>21</v>
      </c>
      <c r="I8" s="19">
        <f>Januar!K3</f>
        <v>168</v>
      </c>
      <c r="J8" s="20">
        <f>Januar!I39</f>
        <v>33.5</v>
      </c>
      <c r="K8" s="21">
        <f>IF(J8=0,0,J8-I8)</f>
        <v>-134.5</v>
      </c>
    </row>
    <row r="9" spans="5:11" ht="21.75" thickBot="1" x14ac:dyDescent="0.4">
      <c r="E9" s="44" t="s">
        <v>22</v>
      </c>
      <c r="F9" s="45"/>
      <c r="G9" s="46"/>
      <c r="H9" s="18">
        <f>Februar!F3</f>
        <v>20</v>
      </c>
      <c r="I9" s="19">
        <f>Februar!K3</f>
        <v>160</v>
      </c>
      <c r="J9" s="20">
        <f>Februar!I39</f>
        <v>0</v>
      </c>
      <c r="K9" s="21">
        <f t="shared" ref="K9:K19" si="0">IF(J9=0,0,J9-I9)</f>
        <v>0</v>
      </c>
    </row>
    <row r="10" spans="5:11" ht="21.75" thickBot="1" x14ac:dyDescent="0.4">
      <c r="E10" s="44" t="s">
        <v>23</v>
      </c>
      <c r="F10" s="45"/>
      <c r="G10" s="46"/>
      <c r="H10" s="18">
        <f>März!F3</f>
        <v>22</v>
      </c>
      <c r="I10" s="19">
        <f>März!K3</f>
        <v>176</v>
      </c>
      <c r="J10" s="20">
        <f>März!I39</f>
        <v>0</v>
      </c>
      <c r="K10" s="21">
        <f t="shared" si="0"/>
        <v>0</v>
      </c>
    </row>
    <row r="11" spans="5:11" ht="21.75" thickBot="1" x14ac:dyDescent="0.4">
      <c r="E11" s="44" t="s">
        <v>24</v>
      </c>
      <c r="F11" s="45"/>
      <c r="G11" s="46"/>
      <c r="H11" s="18">
        <f>April!F3</f>
        <v>22</v>
      </c>
      <c r="I11" s="19">
        <f>April!K3</f>
        <v>176</v>
      </c>
      <c r="J11" s="20">
        <f>April!I39</f>
        <v>0</v>
      </c>
      <c r="K11" s="21">
        <f t="shared" si="0"/>
        <v>0</v>
      </c>
    </row>
    <row r="12" spans="5:11" ht="21.75" thickBot="1" x14ac:dyDescent="0.4">
      <c r="E12" s="44" t="s">
        <v>25</v>
      </c>
      <c r="F12" s="45"/>
      <c r="G12" s="46"/>
      <c r="H12" s="18">
        <f>Mai!F3</f>
        <v>21</v>
      </c>
      <c r="I12" s="19">
        <f>Mai!K3</f>
        <v>168</v>
      </c>
      <c r="J12" s="20">
        <f>Mai!I39</f>
        <v>0</v>
      </c>
      <c r="K12" s="21">
        <f t="shared" si="0"/>
        <v>0</v>
      </c>
    </row>
    <row r="13" spans="5:11" ht="21.75" thickBot="1" x14ac:dyDescent="0.4">
      <c r="E13" s="44" t="s">
        <v>26</v>
      </c>
      <c r="F13" s="45"/>
      <c r="G13" s="46"/>
      <c r="H13" s="18">
        <f>Juni!F3</f>
        <v>22</v>
      </c>
      <c r="I13" s="19">
        <f>Juni!K3</f>
        <v>176</v>
      </c>
      <c r="J13" s="20">
        <f>Juni!I39</f>
        <v>0</v>
      </c>
      <c r="K13" s="21">
        <f t="shared" si="0"/>
        <v>0</v>
      </c>
    </row>
    <row r="14" spans="5:11" ht="21.75" thickBot="1" x14ac:dyDescent="0.4">
      <c r="E14" s="44" t="s">
        <v>27</v>
      </c>
      <c r="F14" s="45"/>
      <c r="G14" s="46"/>
      <c r="H14" s="18">
        <f>Juli!F3</f>
        <v>23</v>
      </c>
      <c r="I14" s="19">
        <f>Juli!K3</f>
        <v>184</v>
      </c>
      <c r="J14" s="20">
        <f>Juli!I39</f>
        <v>0</v>
      </c>
      <c r="K14" s="21">
        <f t="shared" si="0"/>
        <v>0</v>
      </c>
    </row>
    <row r="15" spans="5:11" ht="21.75" thickBot="1" x14ac:dyDescent="0.4">
      <c r="E15" s="44" t="s">
        <v>28</v>
      </c>
      <c r="F15" s="45"/>
      <c r="G15" s="46"/>
      <c r="H15" s="18">
        <f>August!F3</f>
        <v>21</v>
      </c>
      <c r="I15" s="19">
        <f>August!K3</f>
        <v>168</v>
      </c>
      <c r="J15" s="20">
        <f>August!I39</f>
        <v>0</v>
      </c>
      <c r="K15" s="21">
        <f t="shared" si="0"/>
        <v>0</v>
      </c>
    </row>
    <row r="16" spans="5:11" ht="21.75" thickBot="1" x14ac:dyDescent="0.4">
      <c r="E16" s="44" t="s">
        <v>29</v>
      </c>
      <c r="F16" s="45"/>
      <c r="G16" s="46"/>
      <c r="H16" s="18">
        <f>September!F3</f>
        <v>22</v>
      </c>
      <c r="I16" s="19">
        <f>September!K3</f>
        <v>176</v>
      </c>
      <c r="J16" s="20">
        <f>September!I39</f>
        <v>0</v>
      </c>
      <c r="K16" s="21">
        <f t="shared" si="0"/>
        <v>0</v>
      </c>
    </row>
    <row r="17" spans="5:11" ht="21.75" thickBot="1" x14ac:dyDescent="0.4">
      <c r="E17" s="44" t="s">
        <v>30</v>
      </c>
      <c r="F17" s="45"/>
      <c r="G17" s="46"/>
      <c r="H17" s="18">
        <f>Oktober!F3</f>
        <v>22</v>
      </c>
      <c r="I17" s="19">
        <f>Oktober!K3</f>
        <v>176</v>
      </c>
      <c r="J17" s="20">
        <f>Oktober!I39</f>
        <v>0</v>
      </c>
      <c r="K17" s="21">
        <f t="shared" si="0"/>
        <v>0</v>
      </c>
    </row>
    <row r="18" spans="5:11" ht="21.75" thickBot="1" x14ac:dyDescent="0.4">
      <c r="E18" s="44" t="s">
        <v>31</v>
      </c>
      <c r="F18" s="45"/>
      <c r="G18" s="46"/>
      <c r="H18" s="18">
        <f>November!F3</f>
        <v>21</v>
      </c>
      <c r="I18" s="19">
        <f>November!K3</f>
        <v>168</v>
      </c>
      <c r="J18" s="20">
        <f>November!I39</f>
        <v>0</v>
      </c>
      <c r="K18" s="21">
        <f t="shared" si="0"/>
        <v>0</v>
      </c>
    </row>
    <row r="19" spans="5:11" ht="21.75" thickBot="1" x14ac:dyDescent="0.4">
      <c r="E19" s="44" t="s">
        <v>32</v>
      </c>
      <c r="F19" s="45"/>
      <c r="G19" s="46"/>
      <c r="H19" s="18">
        <f>Dezember!F3</f>
        <v>23</v>
      </c>
      <c r="I19" s="19">
        <f>Dezember!K3</f>
        <v>184</v>
      </c>
      <c r="J19" s="20">
        <f>Dezember!I39</f>
        <v>0</v>
      </c>
      <c r="K19" s="21">
        <f t="shared" si="0"/>
        <v>0</v>
      </c>
    </row>
    <row r="20" spans="5:11" ht="19.5" thickBot="1" x14ac:dyDescent="0.35">
      <c r="H20" s="25">
        <f>SUM(H8:H19)</f>
        <v>260</v>
      </c>
      <c r="I20" s="26">
        <f t="shared" ref="I20:K20" si="1">SUM(I8:I19)</f>
        <v>2080</v>
      </c>
      <c r="J20" s="26">
        <f t="shared" si="1"/>
        <v>33.5</v>
      </c>
      <c r="K20" s="27">
        <f t="shared" si="1"/>
        <v>-134.5</v>
      </c>
    </row>
  </sheetData>
  <mergeCells count="14">
    <mergeCell ref="E17:G17"/>
    <mergeCell ref="E18:G18"/>
    <mergeCell ref="E19:G19"/>
    <mergeCell ref="E8:G8"/>
    <mergeCell ref="E9:G9"/>
    <mergeCell ref="E10:G10"/>
    <mergeCell ref="E11:G11"/>
    <mergeCell ref="E12:G12"/>
    <mergeCell ref="E13:G13"/>
    <mergeCell ref="E2:K5"/>
    <mergeCell ref="E7:G7"/>
    <mergeCell ref="E14:G14"/>
    <mergeCell ref="E15:G15"/>
    <mergeCell ref="E16:G16"/>
  </mergeCells>
  <pageMargins left="0.7" right="0.7" top="0.78740157499999996" bottom="0.78740157499999996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X43"/>
  <sheetViews>
    <sheetView showGridLines="0" tabSelected="1" showRuler="0" zoomScaleNormal="100" zoomScalePageLayoutView="115" workbookViewId="0">
      <selection activeCell="M6" sqref="M6"/>
    </sheetView>
  </sheetViews>
  <sheetFormatPr baseColWidth="10" defaultRowHeight="15" x14ac:dyDescent="0.25"/>
  <cols>
    <col min="3" max="3" width="5" customWidth="1"/>
    <col min="4" max="4" width="11.140625" bestFit="1" customWidth="1"/>
    <col min="5" max="8" width="8.140625" customWidth="1"/>
    <col min="9" max="9" width="10" customWidth="1"/>
    <col min="10" max="10" width="14" customWidth="1"/>
    <col min="11" max="11" width="10" customWidth="1"/>
  </cols>
  <sheetData>
    <row r="1" spans="2:24" x14ac:dyDescent="0.25">
      <c r="B1" s="54"/>
      <c r="C1" s="55"/>
      <c r="D1" s="55"/>
      <c r="E1" s="55"/>
      <c r="F1" s="55"/>
      <c r="G1" s="55"/>
      <c r="H1" s="55"/>
      <c r="I1" s="55"/>
      <c r="J1" s="55"/>
      <c r="K1" s="55"/>
    </row>
    <row r="2" spans="2:24" ht="15.75" x14ac:dyDescent="0.25">
      <c r="B2" s="50" t="s">
        <v>11</v>
      </c>
      <c r="C2" s="51"/>
      <c r="D2" s="51"/>
      <c r="E2" s="52"/>
      <c r="F2" s="56">
        <v>46023</v>
      </c>
      <c r="G2" s="56"/>
      <c r="I2" s="50" t="s">
        <v>7</v>
      </c>
      <c r="J2" s="51"/>
      <c r="K2" s="11">
        <v>0.33333333333333331</v>
      </c>
    </row>
    <row r="3" spans="2:24" ht="15.75" x14ac:dyDescent="0.25">
      <c r="B3" s="50" t="s">
        <v>14</v>
      </c>
      <c r="C3" s="51"/>
      <c r="D3" s="51"/>
      <c r="E3" s="52"/>
      <c r="F3" s="53">
        <f>COUNT(E7:E37)-COUNTIFS(D7:D37,"F")</f>
        <v>21</v>
      </c>
      <c r="G3" s="53"/>
      <c r="I3" s="50" t="s">
        <v>15</v>
      </c>
      <c r="J3" s="51"/>
      <c r="K3" s="13">
        <f>K2*F3*24</f>
        <v>168</v>
      </c>
    </row>
    <row r="4" spans="2:24" ht="7.5" customHeight="1" x14ac:dyDescent="0.25"/>
    <row r="5" spans="2:24" x14ac:dyDescent="0.25">
      <c r="P5" s="47" t="s">
        <v>42</v>
      </c>
      <c r="Q5" s="47"/>
      <c r="R5" s="47"/>
      <c r="S5" s="47"/>
      <c r="T5" s="47"/>
      <c r="U5" s="47"/>
      <c r="V5" s="47"/>
      <c r="W5" s="47"/>
      <c r="X5" s="47"/>
    </row>
    <row r="6" spans="2:24" x14ac:dyDescent="0.25">
      <c r="B6" s="10" t="s">
        <v>0</v>
      </c>
      <c r="C6" s="10" t="s">
        <v>1</v>
      </c>
      <c r="D6" s="10" t="s">
        <v>16</v>
      </c>
      <c r="E6" s="10" t="s">
        <v>6</v>
      </c>
      <c r="F6" s="10" t="s">
        <v>2</v>
      </c>
      <c r="G6" s="10" t="s">
        <v>3</v>
      </c>
      <c r="H6" s="10" t="s">
        <v>4</v>
      </c>
      <c r="I6" s="10" t="s">
        <v>5</v>
      </c>
      <c r="J6" s="58" t="s">
        <v>12</v>
      </c>
      <c r="K6" s="59"/>
      <c r="P6" s="47"/>
      <c r="Q6" s="47"/>
      <c r="R6" s="47"/>
      <c r="S6" s="47"/>
      <c r="T6" s="47"/>
      <c r="U6" s="47"/>
      <c r="V6" s="47"/>
      <c r="W6" s="47"/>
      <c r="X6" s="47"/>
    </row>
    <row r="7" spans="2:24" x14ac:dyDescent="0.25">
      <c r="B7" s="5">
        <f>F2</f>
        <v>46023</v>
      </c>
      <c r="C7" s="6" t="str">
        <f t="shared" ref="C7:C37" si="0">IF(MONTH($F$2)&lt;MONTH(B7),"",TEXT(B7,"TTT"))</f>
        <v>Do</v>
      </c>
      <c r="D7" s="6"/>
      <c r="E7" s="7">
        <f>IF(D7="F",0,IF(MONTH($F$2)&lt;MONTH(B7),"",IF(AND(MONTH($F$2)=MONTH(B7),(OR(C7="Mo",C7="Di",C7="Mi",C7="Do",C7="Fr"))),$K$2,"")))</f>
        <v>0.33333333333333331</v>
      </c>
      <c r="F7" s="8"/>
      <c r="G7" s="8"/>
      <c r="H7" s="4"/>
      <c r="I7" s="7">
        <f>IF(OR(D7="U",D7="K",D7="F",D7="FX"),E7,IF(MONTH($F$2)&lt;MONTH(B7),"",G7-F7-H7))</f>
        <v>0</v>
      </c>
      <c r="J7" s="48" t="str">
        <f t="shared" ref="J7:J10" si="1">IF(D7="FX",-E7*24,IF(F7="","",ROUND((G7-H7-F7-E7),4)*24))</f>
        <v/>
      </c>
      <c r="K7" s="49"/>
      <c r="P7" s="47"/>
      <c r="Q7" s="47"/>
      <c r="R7" s="47"/>
      <c r="S7" s="47"/>
      <c r="T7" s="47"/>
      <c r="U7" s="47"/>
      <c r="V7" s="47"/>
      <c r="W7" s="47"/>
      <c r="X7" s="47"/>
    </row>
    <row r="8" spans="2:24" x14ac:dyDescent="0.25">
      <c r="B8" s="5">
        <f>B7+1</f>
        <v>46024</v>
      </c>
      <c r="C8" s="6" t="str">
        <f t="shared" si="0"/>
        <v>Fr</v>
      </c>
      <c r="D8" s="6"/>
      <c r="E8" s="7">
        <f>IF(D8="F",0,IF(MONTH($F$2)&lt;MONTH(B8),"",IF(AND(MONTH($F$2)=MONTH(B8),(OR(C8="Mo",C8="Di",C8="Mi",C8="Do",C8="Fr"))),$K$2,"")))</f>
        <v>0.33333333333333331</v>
      </c>
      <c r="F8" s="8">
        <v>0.375</v>
      </c>
      <c r="G8" s="8">
        <v>0.75</v>
      </c>
      <c r="H8" s="4">
        <v>2.0833333333333332E-2</v>
      </c>
      <c r="I8" s="7">
        <f t="shared" ref="I8:I37" si="2">IF(OR(D8="U",D8="K",D8="F",D8="FX"),E8,IF(MONTH($F$2)&lt;MONTH(B8),"",G8-F8-H8))</f>
        <v>0.35416666666666669</v>
      </c>
      <c r="J8" s="48">
        <f t="shared" si="1"/>
        <v>0.49919999999999998</v>
      </c>
      <c r="K8" s="49"/>
      <c r="P8" s="47"/>
      <c r="Q8" s="47"/>
      <c r="R8" s="47"/>
      <c r="S8" s="47"/>
      <c r="T8" s="47"/>
      <c r="U8" s="47"/>
      <c r="V8" s="47"/>
      <c r="W8" s="47"/>
      <c r="X8" s="47"/>
    </row>
    <row r="9" spans="2:24" x14ac:dyDescent="0.25">
      <c r="B9" s="5">
        <f t="shared" ref="B9:B37" si="3">B8+1</f>
        <v>46025</v>
      </c>
      <c r="C9" s="6" t="str">
        <f t="shared" si="0"/>
        <v>Sa</v>
      </c>
      <c r="D9" s="6" t="s">
        <v>18</v>
      </c>
      <c r="E9" s="7" t="str">
        <f t="shared" ref="E9:E37" si="4">IF(D9="F",0,IF(MONTH($F$2)&lt;MONTH(B9),"",IF(AND(MONTH($F$2)=MONTH(B9),(OR(C9="Mo",C9="Di",C9="Mi",C9="Do",C9="Fr"))),$K$2,"")))</f>
        <v/>
      </c>
      <c r="F9" s="8"/>
      <c r="G9" s="8"/>
      <c r="H9" s="4"/>
      <c r="I9" s="7" t="str">
        <f t="shared" si="2"/>
        <v/>
      </c>
      <c r="J9" s="48" t="str">
        <f t="shared" si="1"/>
        <v/>
      </c>
      <c r="K9" s="49"/>
      <c r="N9" s="3"/>
      <c r="P9" s="47"/>
      <c r="Q9" s="47"/>
      <c r="R9" s="47"/>
      <c r="S9" s="47"/>
      <c r="T9" s="47"/>
      <c r="U9" s="47"/>
      <c r="V9" s="47"/>
      <c r="W9" s="47"/>
      <c r="X9" s="47"/>
    </row>
    <row r="10" spans="2:24" x14ac:dyDescent="0.25">
      <c r="B10" s="5">
        <f t="shared" si="3"/>
        <v>46026</v>
      </c>
      <c r="C10" s="6" t="str">
        <f t="shared" si="0"/>
        <v>So</v>
      </c>
      <c r="D10" s="6" t="s">
        <v>19</v>
      </c>
      <c r="E10" s="7">
        <f t="shared" si="4"/>
        <v>0</v>
      </c>
      <c r="F10" s="8"/>
      <c r="G10" s="8"/>
      <c r="H10" s="4"/>
      <c r="I10" s="7">
        <f t="shared" si="2"/>
        <v>0</v>
      </c>
      <c r="J10" s="48" t="str">
        <f t="shared" si="1"/>
        <v/>
      </c>
      <c r="K10" s="49"/>
      <c r="P10" s="47"/>
      <c r="Q10" s="47"/>
      <c r="R10" s="47"/>
      <c r="S10" s="47"/>
      <c r="T10" s="47"/>
      <c r="U10" s="47"/>
      <c r="V10" s="47"/>
      <c r="W10" s="47"/>
      <c r="X10" s="47"/>
    </row>
    <row r="11" spans="2:24" x14ac:dyDescent="0.25">
      <c r="B11" s="5">
        <f t="shared" si="3"/>
        <v>46027</v>
      </c>
      <c r="C11" s="6" t="str">
        <f t="shared" si="0"/>
        <v>Mo</v>
      </c>
      <c r="D11" s="6" t="s">
        <v>19</v>
      </c>
      <c r="E11" s="7">
        <f t="shared" si="4"/>
        <v>0</v>
      </c>
      <c r="F11" s="8"/>
      <c r="G11" s="8"/>
      <c r="H11" s="4"/>
      <c r="I11" s="7">
        <f t="shared" si="2"/>
        <v>0</v>
      </c>
      <c r="J11" s="48" t="str">
        <f t="shared" ref="J11" si="5">IF(D11="FX",-E11*24,IF(F11="","",ROUND((G11-H11-F11-E11),4)*24))</f>
        <v/>
      </c>
      <c r="K11" s="49"/>
      <c r="P11" s="47"/>
      <c r="Q11" s="47"/>
      <c r="R11" s="47"/>
      <c r="S11" s="47"/>
      <c r="T11" s="47"/>
      <c r="U11" s="47"/>
      <c r="V11" s="47"/>
      <c r="W11" s="47"/>
      <c r="X11" s="47"/>
    </row>
    <row r="12" spans="2:24" x14ac:dyDescent="0.25">
      <c r="B12" s="5">
        <f t="shared" si="3"/>
        <v>46028</v>
      </c>
      <c r="C12" s="6" t="str">
        <f t="shared" si="0"/>
        <v>Di</v>
      </c>
      <c r="D12" s="6"/>
      <c r="E12" s="7">
        <f t="shared" si="4"/>
        <v>0.33333333333333331</v>
      </c>
      <c r="F12" s="8"/>
      <c r="G12" s="8"/>
      <c r="H12" s="4"/>
      <c r="I12" s="7">
        <f t="shared" si="2"/>
        <v>0</v>
      </c>
      <c r="J12" s="48" t="str">
        <f t="shared" ref="J12:J37" si="6">IF(D12="FX",-E12*24,IF(F12="","",ROUND((G12-H12-F12-E12),4)*24))</f>
        <v/>
      </c>
      <c r="K12" s="49"/>
    </row>
    <row r="13" spans="2:24" x14ac:dyDescent="0.25">
      <c r="B13" s="5">
        <f t="shared" si="3"/>
        <v>46029</v>
      </c>
      <c r="C13" s="6" t="str">
        <f t="shared" si="0"/>
        <v>Mi</v>
      </c>
      <c r="D13" s="6"/>
      <c r="E13" s="7">
        <f t="shared" si="4"/>
        <v>0.33333333333333331</v>
      </c>
      <c r="F13" s="8"/>
      <c r="G13" s="8"/>
      <c r="H13" s="4"/>
      <c r="I13" s="7">
        <f t="shared" si="2"/>
        <v>0</v>
      </c>
      <c r="J13" s="48" t="str">
        <f t="shared" si="6"/>
        <v/>
      </c>
      <c r="K13" s="49"/>
    </row>
    <row r="14" spans="2:24" x14ac:dyDescent="0.25">
      <c r="B14" s="5">
        <f t="shared" si="3"/>
        <v>46030</v>
      </c>
      <c r="C14" s="6" t="str">
        <f t="shared" si="0"/>
        <v>Do</v>
      </c>
      <c r="D14" s="6"/>
      <c r="E14" s="7">
        <f t="shared" si="4"/>
        <v>0.33333333333333331</v>
      </c>
      <c r="F14" s="8">
        <v>0.41666666666666669</v>
      </c>
      <c r="G14" s="8">
        <v>0.83333333333333337</v>
      </c>
      <c r="H14" s="4">
        <v>4.1666666666666664E-2</v>
      </c>
      <c r="I14" s="7">
        <f t="shared" si="2"/>
        <v>0.375</v>
      </c>
      <c r="J14" s="48">
        <f t="shared" si="6"/>
        <v>1.0007999999999999</v>
      </c>
      <c r="K14" s="49"/>
    </row>
    <row r="15" spans="2:24" x14ac:dyDescent="0.25">
      <c r="B15" s="5">
        <f t="shared" si="3"/>
        <v>46031</v>
      </c>
      <c r="C15" s="6" t="str">
        <f t="shared" si="0"/>
        <v>Fr</v>
      </c>
      <c r="D15" s="6" t="s">
        <v>17</v>
      </c>
      <c r="E15" s="7">
        <f t="shared" si="4"/>
        <v>0.33333333333333331</v>
      </c>
      <c r="F15" s="8"/>
      <c r="G15" s="8"/>
      <c r="H15" s="4"/>
      <c r="I15" s="7">
        <f t="shared" si="2"/>
        <v>0.33333333333333331</v>
      </c>
      <c r="J15" s="48" t="str">
        <f t="shared" si="6"/>
        <v/>
      </c>
      <c r="K15" s="49"/>
    </row>
    <row r="16" spans="2:24" x14ac:dyDescent="0.25">
      <c r="B16" s="5">
        <f t="shared" si="3"/>
        <v>46032</v>
      </c>
      <c r="C16" s="6" t="str">
        <f t="shared" si="0"/>
        <v>Sa</v>
      </c>
      <c r="D16" s="6" t="s">
        <v>17</v>
      </c>
      <c r="E16" s="7" t="str">
        <f t="shared" si="4"/>
        <v/>
      </c>
      <c r="F16" s="8"/>
      <c r="G16" s="8"/>
      <c r="H16" s="4"/>
      <c r="I16" s="7" t="str">
        <f t="shared" si="2"/>
        <v/>
      </c>
      <c r="J16" s="48" t="str">
        <f t="shared" si="6"/>
        <v/>
      </c>
      <c r="K16" s="49"/>
    </row>
    <row r="17" spans="2:11" x14ac:dyDescent="0.25">
      <c r="B17" s="5">
        <f t="shared" si="3"/>
        <v>46033</v>
      </c>
      <c r="C17" s="6" t="str">
        <f t="shared" si="0"/>
        <v>So</v>
      </c>
      <c r="D17" s="6" t="s">
        <v>17</v>
      </c>
      <c r="E17" s="7" t="str">
        <f t="shared" si="4"/>
        <v/>
      </c>
      <c r="F17" s="8"/>
      <c r="G17" s="8"/>
      <c r="H17" s="4"/>
      <c r="I17" s="7" t="str">
        <f t="shared" si="2"/>
        <v/>
      </c>
      <c r="J17" s="48" t="str">
        <f t="shared" si="6"/>
        <v/>
      </c>
      <c r="K17" s="49"/>
    </row>
    <row r="18" spans="2:11" x14ac:dyDescent="0.25">
      <c r="B18" s="5">
        <f t="shared" si="3"/>
        <v>46034</v>
      </c>
      <c r="C18" s="6" t="str">
        <f t="shared" si="0"/>
        <v>Mo</v>
      </c>
      <c r="D18" s="6" t="s">
        <v>17</v>
      </c>
      <c r="E18" s="7">
        <f t="shared" si="4"/>
        <v>0.33333333333333331</v>
      </c>
      <c r="F18" s="8"/>
      <c r="G18" s="8"/>
      <c r="H18" s="4"/>
      <c r="I18" s="7">
        <f t="shared" si="2"/>
        <v>0.33333333333333331</v>
      </c>
      <c r="J18" s="48" t="str">
        <f t="shared" si="6"/>
        <v/>
      </c>
      <c r="K18" s="49"/>
    </row>
    <row r="19" spans="2:11" x14ac:dyDescent="0.25">
      <c r="B19" s="5">
        <f t="shared" si="3"/>
        <v>46035</v>
      </c>
      <c r="C19" s="6" t="str">
        <f t="shared" si="0"/>
        <v>Di</v>
      </c>
      <c r="D19" s="6"/>
      <c r="E19" s="7">
        <f t="shared" si="4"/>
        <v>0.33333333333333331</v>
      </c>
      <c r="F19" s="8"/>
      <c r="G19" s="8"/>
      <c r="H19" s="4"/>
      <c r="I19" s="7">
        <f t="shared" si="2"/>
        <v>0</v>
      </c>
      <c r="J19" s="48" t="str">
        <f t="shared" si="6"/>
        <v/>
      </c>
      <c r="K19" s="49"/>
    </row>
    <row r="20" spans="2:11" x14ac:dyDescent="0.25">
      <c r="B20" s="5">
        <f t="shared" si="3"/>
        <v>46036</v>
      </c>
      <c r="C20" s="6" t="str">
        <f t="shared" si="0"/>
        <v>Mi</v>
      </c>
      <c r="D20" s="6"/>
      <c r="E20" s="7">
        <f t="shared" si="4"/>
        <v>0.33333333333333331</v>
      </c>
      <c r="F20" s="8"/>
      <c r="G20" s="8"/>
      <c r="H20" s="4"/>
      <c r="I20" s="7">
        <f t="shared" si="2"/>
        <v>0</v>
      </c>
      <c r="J20" s="48" t="str">
        <f t="shared" si="6"/>
        <v/>
      </c>
      <c r="K20" s="49"/>
    </row>
    <row r="21" spans="2:11" x14ac:dyDescent="0.25">
      <c r="B21" s="5">
        <f t="shared" si="3"/>
        <v>46037</v>
      </c>
      <c r="C21" s="6" t="str">
        <f t="shared" si="0"/>
        <v>Do</v>
      </c>
      <c r="D21" s="6"/>
      <c r="E21" s="7">
        <f t="shared" si="4"/>
        <v>0.33333333333333331</v>
      </c>
      <c r="F21" s="8"/>
      <c r="G21" s="8"/>
      <c r="H21" s="4"/>
      <c r="I21" s="7">
        <f t="shared" si="2"/>
        <v>0</v>
      </c>
      <c r="J21" s="48" t="str">
        <f t="shared" si="6"/>
        <v/>
      </c>
      <c r="K21" s="49"/>
    </row>
    <row r="22" spans="2:11" x14ac:dyDescent="0.25">
      <c r="B22" s="5">
        <f t="shared" si="3"/>
        <v>46038</v>
      </c>
      <c r="C22" s="6" t="str">
        <f t="shared" si="0"/>
        <v>Fr</v>
      </c>
      <c r="D22" s="6"/>
      <c r="E22" s="7">
        <f t="shared" si="4"/>
        <v>0.33333333333333331</v>
      </c>
      <c r="F22" s="8"/>
      <c r="G22" s="8"/>
      <c r="H22" s="4"/>
      <c r="I22" s="7">
        <f t="shared" si="2"/>
        <v>0</v>
      </c>
      <c r="J22" s="48" t="str">
        <f t="shared" si="6"/>
        <v/>
      </c>
      <c r="K22" s="49"/>
    </row>
    <row r="23" spans="2:11" x14ac:dyDescent="0.25">
      <c r="B23" s="5">
        <f t="shared" si="3"/>
        <v>46039</v>
      </c>
      <c r="C23" s="6" t="str">
        <f t="shared" si="0"/>
        <v>Sa</v>
      </c>
      <c r="D23" s="6"/>
      <c r="E23" s="7" t="str">
        <f t="shared" si="4"/>
        <v/>
      </c>
      <c r="F23" s="8"/>
      <c r="G23" s="8"/>
      <c r="H23" s="4"/>
      <c r="I23" s="7">
        <f t="shared" si="2"/>
        <v>0</v>
      </c>
      <c r="J23" s="48" t="str">
        <f t="shared" si="6"/>
        <v/>
      </c>
      <c r="K23" s="49"/>
    </row>
    <row r="24" spans="2:11" x14ac:dyDescent="0.25">
      <c r="B24" s="5">
        <f t="shared" si="3"/>
        <v>46040</v>
      </c>
      <c r="C24" s="6" t="str">
        <f t="shared" si="0"/>
        <v>So</v>
      </c>
      <c r="D24" s="6"/>
      <c r="E24" s="7" t="str">
        <f t="shared" si="4"/>
        <v/>
      </c>
      <c r="F24" s="8"/>
      <c r="G24" s="8"/>
      <c r="H24" s="4"/>
      <c r="I24" s="7">
        <f t="shared" si="2"/>
        <v>0</v>
      </c>
      <c r="J24" s="48" t="str">
        <f t="shared" si="6"/>
        <v/>
      </c>
      <c r="K24" s="49"/>
    </row>
    <row r="25" spans="2:11" x14ac:dyDescent="0.25">
      <c r="B25" s="5">
        <f t="shared" si="3"/>
        <v>46041</v>
      </c>
      <c r="C25" s="6" t="str">
        <f t="shared" si="0"/>
        <v>Mo</v>
      </c>
      <c r="D25" s="6"/>
      <c r="E25" s="7">
        <f t="shared" si="4"/>
        <v>0.33333333333333331</v>
      </c>
      <c r="F25" s="8"/>
      <c r="G25" s="8"/>
      <c r="H25" s="4"/>
      <c r="I25" s="7">
        <f t="shared" si="2"/>
        <v>0</v>
      </c>
      <c r="J25" s="48" t="str">
        <f t="shared" si="6"/>
        <v/>
      </c>
      <c r="K25" s="49"/>
    </row>
    <row r="26" spans="2:11" x14ac:dyDescent="0.25">
      <c r="B26" s="5">
        <f t="shared" si="3"/>
        <v>46042</v>
      </c>
      <c r="C26" s="6" t="str">
        <f t="shared" si="0"/>
        <v>Di</v>
      </c>
      <c r="D26" s="6"/>
      <c r="E26" s="7">
        <f t="shared" si="4"/>
        <v>0.33333333333333331</v>
      </c>
      <c r="F26" s="8"/>
      <c r="G26" s="8"/>
      <c r="H26" s="4"/>
      <c r="I26" s="7">
        <f t="shared" si="2"/>
        <v>0</v>
      </c>
      <c r="J26" s="48" t="str">
        <f t="shared" si="6"/>
        <v/>
      </c>
      <c r="K26" s="49"/>
    </row>
    <row r="27" spans="2:11" x14ac:dyDescent="0.25">
      <c r="B27" s="5">
        <f t="shared" si="3"/>
        <v>46043</v>
      </c>
      <c r="C27" s="6" t="str">
        <f t="shared" si="0"/>
        <v>Mi</v>
      </c>
      <c r="D27" s="6"/>
      <c r="E27" s="7">
        <f t="shared" si="4"/>
        <v>0.33333333333333331</v>
      </c>
      <c r="F27" s="8"/>
      <c r="G27" s="8"/>
      <c r="H27" s="4"/>
      <c r="I27" s="7">
        <f t="shared" si="2"/>
        <v>0</v>
      </c>
      <c r="J27" s="48" t="str">
        <f t="shared" si="6"/>
        <v/>
      </c>
      <c r="K27" s="49"/>
    </row>
    <row r="28" spans="2:11" x14ac:dyDescent="0.25">
      <c r="B28" s="5">
        <f>B27+1</f>
        <v>46044</v>
      </c>
      <c r="C28" s="6" t="str">
        <f t="shared" si="0"/>
        <v>Do</v>
      </c>
      <c r="D28" s="6"/>
      <c r="E28" s="7">
        <f t="shared" si="4"/>
        <v>0.33333333333333331</v>
      </c>
      <c r="F28" s="8"/>
      <c r="G28" s="8"/>
      <c r="H28" s="4"/>
      <c r="I28" s="7">
        <f t="shared" si="2"/>
        <v>0</v>
      </c>
      <c r="J28" s="48" t="str">
        <f t="shared" si="6"/>
        <v/>
      </c>
      <c r="K28" s="49"/>
    </row>
    <row r="29" spans="2:11" x14ac:dyDescent="0.25">
      <c r="B29" s="5">
        <f t="shared" si="3"/>
        <v>46045</v>
      </c>
      <c r="C29" s="6" t="str">
        <f t="shared" si="0"/>
        <v>Fr</v>
      </c>
      <c r="D29" s="6"/>
      <c r="E29" s="7">
        <f t="shared" si="4"/>
        <v>0.33333333333333331</v>
      </c>
      <c r="F29" s="8"/>
      <c r="G29" s="8"/>
      <c r="H29" s="4"/>
      <c r="I29" s="7">
        <f t="shared" si="2"/>
        <v>0</v>
      </c>
      <c r="J29" s="48" t="str">
        <f t="shared" si="6"/>
        <v/>
      </c>
      <c r="K29" s="49"/>
    </row>
    <row r="30" spans="2:11" x14ac:dyDescent="0.25">
      <c r="B30" s="5">
        <f t="shared" si="3"/>
        <v>46046</v>
      </c>
      <c r="C30" s="6" t="str">
        <f t="shared" si="0"/>
        <v>Sa</v>
      </c>
      <c r="D30" s="6"/>
      <c r="E30" s="7" t="str">
        <f t="shared" si="4"/>
        <v/>
      </c>
      <c r="F30" s="8"/>
      <c r="G30" s="8"/>
      <c r="H30" s="4"/>
      <c r="I30" s="7">
        <f t="shared" si="2"/>
        <v>0</v>
      </c>
      <c r="J30" s="48" t="str">
        <f t="shared" si="6"/>
        <v/>
      </c>
      <c r="K30" s="49"/>
    </row>
    <row r="31" spans="2:11" x14ac:dyDescent="0.25">
      <c r="B31" s="5">
        <f t="shared" si="3"/>
        <v>46047</v>
      </c>
      <c r="C31" s="6" t="str">
        <f t="shared" si="0"/>
        <v>So</v>
      </c>
      <c r="D31" s="6"/>
      <c r="E31" s="7" t="str">
        <f t="shared" si="4"/>
        <v/>
      </c>
      <c r="F31" s="8"/>
      <c r="G31" s="8"/>
      <c r="H31" s="4"/>
      <c r="I31" s="7">
        <f t="shared" si="2"/>
        <v>0</v>
      </c>
      <c r="J31" s="48" t="str">
        <f t="shared" si="6"/>
        <v/>
      </c>
      <c r="K31" s="49"/>
    </row>
    <row r="32" spans="2:11" x14ac:dyDescent="0.25">
      <c r="B32" s="5">
        <f t="shared" si="3"/>
        <v>46048</v>
      </c>
      <c r="C32" s="6" t="str">
        <f t="shared" si="0"/>
        <v>Mo</v>
      </c>
      <c r="D32" s="6"/>
      <c r="E32" s="7">
        <f t="shared" si="4"/>
        <v>0.33333333333333331</v>
      </c>
      <c r="F32" s="8"/>
      <c r="G32" s="8"/>
      <c r="H32" s="4"/>
      <c r="I32" s="7">
        <f t="shared" si="2"/>
        <v>0</v>
      </c>
      <c r="J32" s="48" t="str">
        <f t="shared" si="6"/>
        <v/>
      </c>
      <c r="K32" s="49"/>
    </row>
    <row r="33" spans="2:11" x14ac:dyDescent="0.25">
      <c r="B33" s="5">
        <f t="shared" si="3"/>
        <v>46049</v>
      </c>
      <c r="C33" s="6" t="str">
        <f t="shared" si="0"/>
        <v>Di</v>
      </c>
      <c r="D33" s="6"/>
      <c r="E33" s="7">
        <f t="shared" si="4"/>
        <v>0.33333333333333331</v>
      </c>
      <c r="F33" s="8"/>
      <c r="G33" s="8"/>
      <c r="H33" s="4"/>
      <c r="I33" s="7">
        <f t="shared" si="2"/>
        <v>0</v>
      </c>
      <c r="J33" s="48" t="str">
        <f t="shared" si="6"/>
        <v/>
      </c>
      <c r="K33" s="49"/>
    </row>
    <row r="34" spans="2:11" x14ac:dyDescent="0.25">
      <c r="B34" s="5">
        <f>B33+1</f>
        <v>46050</v>
      </c>
      <c r="C34" s="6" t="str">
        <f t="shared" si="0"/>
        <v>Mi</v>
      </c>
      <c r="D34" s="6"/>
      <c r="E34" s="7">
        <f t="shared" si="4"/>
        <v>0.33333333333333331</v>
      </c>
      <c r="F34" s="8"/>
      <c r="G34" s="8"/>
      <c r="H34" s="4"/>
      <c r="I34" s="7">
        <f t="shared" si="2"/>
        <v>0</v>
      </c>
      <c r="J34" s="48" t="str">
        <f t="shared" si="6"/>
        <v/>
      </c>
      <c r="K34" s="49"/>
    </row>
    <row r="35" spans="2:11" x14ac:dyDescent="0.25">
      <c r="B35" s="5">
        <f t="shared" si="3"/>
        <v>46051</v>
      </c>
      <c r="C35" s="6" t="str">
        <f t="shared" si="0"/>
        <v>Do</v>
      </c>
      <c r="D35" s="6"/>
      <c r="E35" s="7">
        <f t="shared" si="4"/>
        <v>0.33333333333333331</v>
      </c>
      <c r="F35" s="8"/>
      <c r="G35" s="8"/>
      <c r="H35" s="4"/>
      <c r="I35" s="7">
        <f t="shared" si="2"/>
        <v>0</v>
      </c>
      <c r="J35" s="48" t="str">
        <f t="shared" si="6"/>
        <v/>
      </c>
      <c r="K35" s="49"/>
    </row>
    <row r="36" spans="2:11" x14ac:dyDescent="0.25">
      <c r="B36" s="5">
        <f t="shared" si="3"/>
        <v>46052</v>
      </c>
      <c r="C36" s="6" t="str">
        <f t="shared" si="0"/>
        <v>Fr</v>
      </c>
      <c r="D36" s="6"/>
      <c r="E36" s="7">
        <f t="shared" si="4"/>
        <v>0.33333333333333331</v>
      </c>
      <c r="F36" s="8"/>
      <c r="G36" s="8"/>
      <c r="H36" s="4"/>
      <c r="I36" s="7">
        <f t="shared" si="2"/>
        <v>0</v>
      </c>
      <c r="J36" s="48" t="str">
        <f t="shared" si="6"/>
        <v/>
      </c>
      <c r="K36" s="49"/>
    </row>
    <row r="37" spans="2:11" x14ac:dyDescent="0.25">
      <c r="B37" s="5">
        <f t="shared" si="3"/>
        <v>46053</v>
      </c>
      <c r="C37" s="6" t="str">
        <f t="shared" si="0"/>
        <v>Sa</v>
      </c>
      <c r="D37" s="6"/>
      <c r="E37" s="7" t="str">
        <f t="shared" si="4"/>
        <v/>
      </c>
      <c r="F37" s="8"/>
      <c r="G37" s="8"/>
      <c r="H37" s="4"/>
      <c r="I37" s="7">
        <f t="shared" si="2"/>
        <v>0</v>
      </c>
      <c r="J37" s="48" t="str">
        <f t="shared" si="6"/>
        <v/>
      </c>
      <c r="K37" s="49"/>
    </row>
    <row r="38" spans="2:11" ht="7.5" customHeight="1" x14ac:dyDescent="0.25">
      <c r="B38" s="1"/>
    </row>
    <row r="39" spans="2:11" ht="15.75" x14ac:dyDescent="0.25">
      <c r="B39" s="58" t="s">
        <v>8</v>
      </c>
      <c r="C39" s="60"/>
      <c r="D39" s="60"/>
      <c r="E39" s="12">
        <f>F3*K2*24</f>
        <v>168</v>
      </c>
      <c r="F39" s="63" t="s">
        <v>13</v>
      </c>
      <c r="G39" s="63"/>
      <c r="H39" s="63"/>
      <c r="I39" s="9">
        <f>SUM(I7:I37)*24</f>
        <v>33.5</v>
      </c>
      <c r="J39" s="61">
        <f>SUM(J7:K37)</f>
        <v>1.5</v>
      </c>
      <c r="K39" s="62"/>
    </row>
    <row r="42" spans="2:11" ht="15.75" thickBot="1" x14ac:dyDescent="0.3">
      <c r="B42" s="2"/>
      <c r="C42" s="2"/>
      <c r="D42" s="2"/>
      <c r="E42" s="2"/>
      <c r="F42" s="2"/>
      <c r="H42" s="57"/>
      <c r="I42" s="57"/>
      <c r="J42" s="57"/>
      <c r="K42" s="57"/>
    </row>
    <row r="43" spans="2:11" x14ac:dyDescent="0.25">
      <c r="B43" t="s">
        <v>9</v>
      </c>
      <c r="H43" t="s">
        <v>10</v>
      </c>
    </row>
  </sheetData>
  <mergeCells count="44">
    <mergeCell ref="B39:D39"/>
    <mergeCell ref="J20:K20"/>
    <mergeCell ref="J21:K21"/>
    <mergeCell ref="J22:K22"/>
    <mergeCell ref="J23:K23"/>
    <mergeCell ref="J24:K24"/>
    <mergeCell ref="J37:K37"/>
    <mergeCell ref="J30:K30"/>
    <mergeCell ref="J31:K31"/>
    <mergeCell ref="J32:K32"/>
    <mergeCell ref="J33:K33"/>
    <mergeCell ref="J34:K34"/>
    <mergeCell ref="J39:K39"/>
    <mergeCell ref="F39:H39"/>
    <mergeCell ref="J25:K25"/>
    <mergeCell ref="J26:K26"/>
    <mergeCell ref="H42:K42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35:K35"/>
    <mergeCell ref="J36:K36"/>
    <mergeCell ref="B3:E3"/>
    <mergeCell ref="F3:G3"/>
    <mergeCell ref="I3:J3"/>
    <mergeCell ref="B1:K1"/>
    <mergeCell ref="B2:E2"/>
    <mergeCell ref="F2:G2"/>
    <mergeCell ref="P5:X11"/>
    <mergeCell ref="J27:K27"/>
    <mergeCell ref="J28:K28"/>
    <mergeCell ref="J29:K29"/>
    <mergeCell ref="I2:J2"/>
    <mergeCell ref="J19:K19"/>
  </mergeCells>
  <conditionalFormatting sqref="B7:B37">
    <cfRule type="timePeriod" dxfId="131" priority="22" timePeriod="today">
      <formula>FLOOR(B7,1)=TODAY()</formula>
    </cfRule>
  </conditionalFormatting>
  <conditionalFormatting sqref="B33:B37">
    <cfRule type="expression" dxfId="130" priority="23">
      <formula>MONTH($F$2)&lt;MONTH(B33)</formula>
    </cfRule>
  </conditionalFormatting>
  <conditionalFormatting sqref="B7:K37">
    <cfRule type="expression" dxfId="129" priority="10">
      <formula>WEEKDAY($B7,2)&gt;=6</formula>
    </cfRule>
    <cfRule type="expression" dxfId="128" priority="12">
      <formula>$C7="GF"</formula>
    </cfRule>
  </conditionalFormatting>
  <conditionalFormatting sqref="D7:D37">
    <cfRule type="containsText" dxfId="127" priority="1" operator="containsText" text="FX">
      <formula>NOT(ISERROR(SEARCH("FX",D7)))</formula>
    </cfRule>
    <cfRule type="containsText" dxfId="126" priority="4" operator="containsText" text="K">
      <formula>NOT(ISERROR(SEARCH("K",D7)))</formula>
    </cfRule>
    <cfRule type="containsText" dxfId="125" priority="5" operator="containsText" text="F">
      <formula>NOT(ISERROR(SEARCH("F",D7)))</formula>
    </cfRule>
    <cfRule type="containsText" dxfId="124" priority="6" operator="containsText" text="U">
      <formula>NOT(ISERROR(SEARCH("U",D7)))</formula>
    </cfRule>
  </conditionalFormatting>
  <conditionalFormatting sqref="F7:H37">
    <cfRule type="expression" dxfId="123" priority="11">
      <formula>WEEKDAY($B7,2)&gt;=6</formula>
    </cfRule>
  </conditionalFormatting>
  <conditionalFormatting sqref="J39:K39">
    <cfRule type="expression" dxfId="122" priority="2">
      <formula>$J$39&lt;0</formula>
    </cfRule>
    <cfRule type="expression" dxfId="121" priority="3">
      <formula>$J$39&gt;0</formula>
    </cfRule>
  </conditionalFormatting>
  <printOptions horizontalCentered="1"/>
  <pageMargins left="0.70866141732283472" right="0.70866141732283472" top="0.78740157480314965" bottom="0.75196850393700787" header="0.31496062992125984" footer="0.29921259842519687"/>
  <pageSetup paperSize="9" orientation="portrait" r:id="rId1"/>
  <headerFooter>
    <oddHeader>&amp;C&amp;"-,Fett"&amp;18Arbeitszeitnachweis</oddHead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24B6B-EC64-4540-BA41-A98AB89B1260}">
  <dimension ref="B1:N43"/>
  <sheetViews>
    <sheetView showGridLines="0" showRuler="0" zoomScaleNormal="100" zoomScalePageLayoutView="115" workbookViewId="0">
      <selection activeCell="F3" sqref="F3:G3"/>
    </sheetView>
  </sheetViews>
  <sheetFormatPr baseColWidth="10" defaultRowHeight="15" x14ac:dyDescent="0.25"/>
  <cols>
    <col min="3" max="3" width="5" customWidth="1"/>
    <col min="4" max="4" width="11.140625" bestFit="1" customWidth="1"/>
    <col min="5" max="8" width="8.140625" customWidth="1"/>
    <col min="9" max="9" width="10" customWidth="1"/>
    <col min="10" max="10" width="14" customWidth="1"/>
    <col min="11" max="11" width="10" customWidth="1"/>
  </cols>
  <sheetData>
    <row r="1" spans="2:14" x14ac:dyDescent="0.25">
      <c r="B1" s="54"/>
      <c r="C1" s="55"/>
      <c r="D1" s="55"/>
      <c r="E1" s="55"/>
      <c r="F1" s="55"/>
      <c r="G1" s="55"/>
      <c r="H1" s="55"/>
      <c r="I1" s="55"/>
      <c r="J1" s="55"/>
      <c r="K1" s="55"/>
    </row>
    <row r="2" spans="2:14" ht="15.75" x14ac:dyDescent="0.25">
      <c r="B2" s="50" t="s">
        <v>11</v>
      </c>
      <c r="C2" s="51"/>
      <c r="D2" s="51"/>
      <c r="E2" s="52"/>
      <c r="F2" s="56">
        <v>46054</v>
      </c>
      <c r="G2" s="56"/>
      <c r="I2" s="50" t="s">
        <v>7</v>
      </c>
      <c r="J2" s="51"/>
      <c r="K2" s="11">
        <v>0.33333333333333331</v>
      </c>
    </row>
    <row r="3" spans="2:14" ht="15.75" x14ac:dyDescent="0.25">
      <c r="B3" s="50" t="s">
        <v>14</v>
      </c>
      <c r="C3" s="51"/>
      <c r="D3" s="51"/>
      <c r="E3" s="52"/>
      <c r="F3" s="53">
        <f>COUNT(E7:E37)-COUNTIFS(D7:D37,"F")</f>
        <v>20</v>
      </c>
      <c r="G3" s="53"/>
      <c r="I3" s="50" t="s">
        <v>15</v>
      </c>
      <c r="J3" s="51"/>
      <c r="K3" s="13">
        <f>K2*F3*24</f>
        <v>160</v>
      </c>
    </row>
    <row r="4" spans="2:14" ht="7.5" customHeight="1" x14ac:dyDescent="0.25"/>
    <row r="6" spans="2:14" x14ac:dyDescent="0.25">
      <c r="B6" s="10" t="s">
        <v>0</v>
      </c>
      <c r="C6" s="10" t="s">
        <v>1</v>
      </c>
      <c r="D6" s="10" t="s">
        <v>16</v>
      </c>
      <c r="E6" s="10" t="s">
        <v>6</v>
      </c>
      <c r="F6" s="10" t="s">
        <v>2</v>
      </c>
      <c r="G6" s="10" t="s">
        <v>3</v>
      </c>
      <c r="H6" s="10" t="s">
        <v>4</v>
      </c>
      <c r="I6" s="10" t="s">
        <v>5</v>
      </c>
      <c r="J6" s="58" t="s">
        <v>12</v>
      </c>
      <c r="K6" s="59"/>
    </row>
    <row r="7" spans="2:14" x14ac:dyDescent="0.25">
      <c r="B7" s="5">
        <f>F2</f>
        <v>46054</v>
      </c>
      <c r="C7" s="6" t="str">
        <f t="shared" ref="C7:C37" si="0">IF(MONTH($F$2)&lt;MONTH(B7),"",TEXT(B7,"TTT"))</f>
        <v>So</v>
      </c>
      <c r="D7" s="6"/>
      <c r="E7" s="7" t="str">
        <f>IF(D7="F",0,IF(MONTH($F$2)&lt;MONTH(B7),"",IF(AND(MONTH($F$2)=MONTH(B7),(OR(C7="Mo",C7="Di",C7="Mi",C7="Do",C7="Fr"))),$K$2,"")))</f>
        <v/>
      </c>
      <c r="F7" s="8"/>
      <c r="G7" s="8"/>
      <c r="H7" s="4"/>
      <c r="I7" s="7">
        <f>IF(OR(D7="U",D7="K",D7="F",D7="FX"),E7,IF(MONTH($F$2)&lt;MONTH(B7),"",G7-F7-H7))</f>
        <v>0</v>
      </c>
      <c r="J7" s="48" t="str">
        <f t="shared" ref="J7:J37" si="1">IF(D7="FX",-E7*24,IF(F7="","",ROUND((G7-H7-F7-E7),4)*24))</f>
        <v/>
      </c>
      <c r="K7" s="49"/>
    </row>
    <row r="8" spans="2:14" x14ac:dyDescent="0.25">
      <c r="B8" s="5">
        <f>B7+1</f>
        <v>46055</v>
      </c>
      <c r="C8" s="6" t="str">
        <f t="shared" si="0"/>
        <v>Mo</v>
      </c>
      <c r="D8" s="6"/>
      <c r="E8" s="7">
        <f>IF(D8="F",0,IF(MONTH($F$2)&lt;MONTH(B8),"",IF(AND(MONTH($F$2)=MONTH(B8),(OR(C8="Mo",C8="Di",C8="Mi",C8="Do",C8="Fr"))),$K$2,"")))</f>
        <v>0.33333333333333331</v>
      </c>
      <c r="F8" s="8"/>
      <c r="G8" s="8"/>
      <c r="H8" s="4"/>
      <c r="I8" s="7">
        <f t="shared" ref="I8:I37" si="2">IF(OR(D8="U",D8="K",D8="F",D8="FX"),E8,IF(MONTH($F$2)&lt;MONTH(B8),"",G8-F8-H8))</f>
        <v>0</v>
      </c>
      <c r="J8" s="48" t="str">
        <f t="shared" si="1"/>
        <v/>
      </c>
      <c r="K8" s="49"/>
    </row>
    <row r="9" spans="2:14" x14ac:dyDescent="0.25">
      <c r="B9" s="5">
        <f t="shared" ref="B9:B37" si="3">B8+1</f>
        <v>46056</v>
      </c>
      <c r="C9" s="6" t="str">
        <f t="shared" si="0"/>
        <v>Di</v>
      </c>
      <c r="D9" s="6"/>
      <c r="E9" s="7">
        <f t="shared" ref="E9:E37" si="4">IF(D9="F",0,IF(MONTH($F$2)&lt;MONTH(B9),"",IF(AND(MONTH($F$2)=MONTH(B9),(OR(C9="Mo",C9="Di",C9="Mi",C9="Do",C9="Fr"))),$K$2,"")))</f>
        <v>0.33333333333333331</v>
      </c>
      <c r="F9" s="8"/>
      <c r="G9" s="8"/>
      <c r="H9" s="4"/>
      <c r="I9" s="7">
        <f t="shared" si="2"/>
        <v>0</v>
      </c>
      <c r="J9" s="48" t="str">
        <f t="shared" si="1"/>
        <v/>
      </c>
      <c r="K9" s="49"/>
      <c r="N9" s="3"/>
    </row>
    <row r="10" spans="2:14" x14ac:dyDescent="0.25">
      <c r="B10" s="5">
        <f t="shared" si="3"/>
        <v>46057</v>
      </c>
      <c r="C10" s="6" t="str">
        <f t="shared" si="0"/>
        <v>Mi</v>
      </c>
      <c r="D10" s="6"/>
      <c r="E10" s="7">
        <f t="shared" si="4"/>
        <v>0.33333333333333331</v>
      </c>
      <c r="F10" s="8"/>
      <c r="G10" s="8"/>
      <c r="H10" s="4"/>
      <c r="I10" s="7">
        <f t="shared" si="2"/>
        <v>0</v>
      </c>
      <c r="J10" s="48" t="str">
        <f t="shared" si="1"/>
        <v/>
      </c>
      <c r="K10" s="49"/>
    </row>
    <row r="11" spans="2:14" x14ac:dyDescent="0.25">
      <c r="B11" s="5">
        <f t="shared" si="3"/>
        <v>46058</v>
      </c>
      <c r="C11" s="6" t="str">
        <f t="shared" si="0"/>
        <v>Do</v>
      </c>
      <c r="D11" s="6"/>
      <c r="E11" s="7">
        <f t="shared" si="4"/>
        <v>0.33333333333333331</v>
      </c>
      <c r="F11" s="8"/>
      <c r="G11" s="8"/>
      <c r="H11" s="4"/>
      <c r="I11" s="7">
        <f t="shared" si="2"/>
        <v>0</v>
      </c>
      <c r="J11" s="48" t="str">
        <f t="shared" si="1"/>
        <v/>
      </c>
      <c r="K11" s="49"/>
    </row>
    <row r="12" spans="2:14" x14ac:dyDescent="0.25">
      <c r="B12" s="5">
        <f t="shared" si="3"/>
        <v>46059</v>
      </c>
      <c r="C12" s="6" t="str">
        <f t="shared" si="0"/>
        <v>Fr</v>
      </c>
      <c r="D12" s="6"/>
      <c r="E12" s="7">
        <f t="shared" si="4"/>
        <v>0.33333333333333331</v>
      </c>
      <c r="F12" s="8"/>
      <c r="G12" s="8"/>
      <c r="H12" s="4"/>
      <c r="I12" s="7">
        <f t="shared" si="2"/>
        <v>0</v>
      </c>
      <c r="J12" s="48" t="str">
        <f t="shared" si="1"/>
        <v/>
      </c>
      <c r="K12" s="49"/>
    </row>
    <row r="13" spans="2:14" x14ac:dyDescent="0.25">
      <c r="B13" s="5">
        <f t="shared" si="3"/>
        <v>46060</v>
      </c>
      <c r="C13" s="6" t="str">
        <f t="shared" si="0"/>
        <v>Sa</v>
      </c>
      <c r="D13" s="6"/>
      <c r="E13" s="7" t="str">
        <f t="shared" si="4"/>
        <v/>
      </c>
      <c r="F13" s="8"/>
      <c r="G13" s="8"/>
      <c r="H13" s="4"/>
      <c r="I13" s="7">
        <f t="shared" si="2"/>
        <v>0</v>
      </c>
      <c r="J13" s="48" t="str">
        <f t="shared" si="1"/>
        <v/>
      </c>
      <c r="K13" s="49"/>
    </row>
    <row r="14" spans="2:14" x14ac:dyDescent="0.25">
      <c r="B14" s="5">
        <f t="shared" si="3"/>
        <v>46061</v>
      </c>
      <c r="C14" s="6" t="str">
        <f t="shared" si="0"/>
        <v>So</v>
      </c>
      <c r="D14" s="6"/>
      <c r="E14" s="7" t="str">
        <f t="shared" si="4"/>
        <v/>
      </c>
      <c r="F14" s="8"/>
      <c r="G14" s="8"/>
      <c r="H14" s="4"/>
      <c r="I14" s="7">
        <f t="shared" si="2"/>
        <v>0</v>
      </c>
      <c r="J14" s="48" t="str">
        <f t="shared" si="1"/>
        <v/>
      </c>
      <c r="K14" s="49"/>
    </row>
    <row r="15" spans="2:14" x14ac:dyDescent="0.25">
      <c r="B15" s="5">
        <f t="shared" si="3"/>
        <v>46062</v>
      </c>
      <c r="C15" s="6" t="str">
        <f t="shared" si="0"/>
        <v>Mo</v>
      </c>
      <c r="D15" s="6"/>
      <c r="E15" s="7">
        <f t="shared" si="4"/>
        <v>0.33333333333333331</v>
      </c>
      <c r="F15" s="8"/>
      <c r="G15" s="8"/>
      <c r="H15" s="4"/>
      <c r="I15" s="7">
        <f t="shared" si="2"/>
        <v>0</v>
      </c>
      <c r="J15" s="48" t="str">
        <f t="shared" si="1"/>
        <v/>
      </c>
      <c r="K15" s="49"/>
    </row>
    <row r="16" spans="2:14" x14ac:dyDescent="0.25">
      <c r="B16" s="5">
        <f t="shared" si="3"/>
        <v>46063</v>
      </c>
      <c r="C16" s="6" t="str">
        <f t="shared" si="0"/>
        <v>Di</v>
      </c>
      <c r="D16" s="6"/>
      <c r="E16" s="7">
        <f t="shared" si="4"/>
        <v>0.33333333333333331</v>
      </c>
      <c r="F16" s="8"/>
      <c r="G16" s="8"/>
      <c r="H16" s="4"/>
      <c r="I16" s="7">
        <f t="shared" si="2"/>
        <v>0</v>
      </c>
      <c r="J16" s="48" t="str">
        <f t="shared" si="1"/>
        <v/>
      </c>
      <c r="K16" s="49"/>
    </row>
    <row r="17" spans="2:11" x14ac:dyDescent="0.25">
      <c r="B17" s="5">
        <f t="shared" si="3"/>
        <v>46064</v>
      </c>
      <c r="C17" s="6" t="str">
        <f t="shared" si="0"/>
        <v>Mi</v>
      </c>
      <c r="D17" s="6"/>
      <c r="E17" s="7">
        <f t="shared" si="4"/>
        <v>0.33333333333333331</v>
      </c>
      <c r="F17" s="8"/>
      <c r="G17" s="8"/>
      <c r="H17" s="4"/>
      <c r="I17" s="7">
        <f t="shared" si="2"/>
        <v>0</v>
      </c>
      <c r="J17" s="48" t="str">
        <f t="shared" si="1"/>
        <v/>
      </c>
      <c r="K17" s="49"/>
    </row>
    <row r="18" spans="2:11" x14ac:dyDescent="0.25">
      <c r="B18" s="5">
        <f t="shared" si="3"/>
        <v>46065</v>
      </c>
      <c r="C18" s="6" t="str">
        <f t="shared" si="0"/>
        <v>Do</v>
      </c>
      <c r="D18" s="6"/>
      <c r="E18" s="7">
        <f t="shared" si="4"/>
        <v>0.33333333333333331</v>
      </c>
      <c r="F18" s="8"/>
      <c r="G18" s="8"/>
      <c r="H18" s="4"/>
      <c r="I18" s="7">
        <f t="shared" si="2"/>
        <v>0</v>
      </c>
      <c r="J18" s="48" t="str">
        <f t="shared" si="1"/>
        <v/>
      </c>
      <c r="K18" s="49"/>
    </row>
    <row r="19" spans="2:11" x14ac:dyDescent="0.25">
      <c r="B19" s="5">
        <f t="shared" si="3"/>
        <v>46066</v>
      </c>
      <c r="C19" s="6" t="str">
        <f t="shared" si="0"/>
        <v>Fr</v>
      </c>
      <c r="D19" s="6"/>
      <c r="E19" s="7">
        <f t="shared" si="4"/>
        <v>0.33333333333333331</v>
      </c>
      <c r="F19" s="8"/>
      <c r="G19" s="8"/>
      <c r="H19" s="4"/>
      <c r="I19" s="7">
        <f t="shared" si="2"/>
        <v>0</v>
      </c>
      <c r="J19" s="48" t="str">
        <f t="shared" si="1"/>
        <v/>
      </c>
      <c r="K19" s="49"/>
    </row>
    <row r="20" spans="2:11" x14ac:dyDescent="0.25">
      <c r="B20" s="5">
        <f t="shared" si="3"/>
        <v>46067</v>
      </c>
      <c r="C20" s="6" t="str">
        <f t="shared" si="0"/>
        <v>Sa</v>
      </c>
      <c r="D20" s="6"/>
      <c r="E20" s="7" t="str">
        <f t="shared" si="4"/>
        <v/>
      </c>
      <c r="F20" s="8"/>
      <c r="G20" s="8"/>
      <c r="H20" s="4"/>
      <c r="I20" s="7">
        <f t="shared" si="2"/>
        <v>0</v>
      </c>
      <c r="J20" s="48" t="str">
        <f t="shared" si="1"/>
        <v/>
      </c>
      <c r="K20" s="49"/>
    </row>
    <row r="21" spans="2:11" x14ac:dyDescent="0.25">
      <c r="B21" s="5">
        <f t="shared" si="3"/>
        <v>46068</v>
      </c>
      <c r="C21" s="6" t="str">
        <f t="shared" si="0"/>
        <v>So</v>
      </c>
      <c r="D21" s="6"/>
      <c r="E21" s="7" t="str">
        <f t="shared" si="4"/>
        <v/>
      </c>
      <c r="F21" s="8"/>
      <c r="G21" s="8"/>
      <c r="H21" s="4"/>
      <c r="I21" s="7">
        <f t="shared" si="2"/>
        <v>0</v>
      </c>
      <c r="J21" s="48" t="str">
        <f t="shared" si="1"/>
        <v/>
      </c>
      <c r="K21" s="49"/>
    </row>
    <row r="22" spans="2:11" x14ac:dyDescent="0.25">
      <c r="B22" s="5">
        <f t="shared" si="3"/>
        <v>46069</v>
      </c>
      <c r="C22" s="6" t="str">
        <f t="shared" si="0"/>
        <v>Mo</v>
      </c>
      <c r="D22" s="6"/>
      <c r="E22" s="7">
        <f t="shared" si="4"/>
        <v>0.33333333333333331</v>
      </c>
      <c r="F22" s="8"/>
      <c r="G22" s="8"/>
      <c r="H22" s="4"/>
      <c r="I22" s="7">
        <f t="shared" si="2"/>
        <v>0</v>
      </c>
      <c r="J22" s="48" t="str">
        <f t="shared" si="1"/>
        <v/>
      </c>
      <c r="K22" s="49"/>
    </row>
    <row r="23" spans="2:11" x14ac:dyDescent="0.25">
      <c r="B23" s="5">
        <f t="shared" si="3"/>
        <v>46070</v>
      </c>
      <c r="C23" s="6" t="str">
        <f t="shared" si="0"/>
        <v>Di</v>
      </c>
      <c r="D23" s="6"/>
      <c r="E23" s="7">
        <f t="shared" si="4"/>
        <v>0.33333333333333331</v>
      </c>
      <c r="F23" s="8"/>
      <c r="G23" s="8"/>
      <c r="H23" s="4"/>
      <c r="I23" s="7">
        <f t="shared" si="2"/>
        <v>0</v>
      </c>
      <c r="J23" s="48" t="str">
        <f t="shared" si="1"/>
        <v/>
      </c>
      <c r="K23" s="49"/>
    </row>
    <row r="24" spans="2:11" x14ac:dyDescent="0.25">
      <c r="B24" s="5">
        <f t="shared" si="3"/>
        <v>46071</v>
      </c>
      <c r="C24" s="6" t="str">
        <f t="shared" si="0"/>
        <v>Mi</v>
      </c>
      <c r="D24" s="6"/>
      <c r="E24" s="7">
        <f t="shared" si="4"/>
        <v>0.33333333333333331</v>
      </c>
      <c r="F24" s="8"/>
      <c r="G24" s="8"/>
      <c r="H24" s="4"/>
      <c r="I24" s="7">
        <f t="shared" si="2"/>
        <v>0</v>
      </c>
      <c r="J24" s="48" t="str">
        <f t="shared" si="1"/>
        <v/>
      </c>
      <c r="K24" s="49"/>
    </row>
    <row r="25" spans="2:11" x14ac:dyDescent="0.25">
      <c r="B25" s="5">
        <f t="shared" si="3"/>
        <v>46072</v>
      </c>
      <c r="C25" s="6" t="str">
        <f t="shared" si="0"/>
        <v>Do</v>
      </c>
      <c r="D25" s="6"/>
      <c r="E25" s="7">
        <f t="shared" si="4"/>
        <v>0.33333333333333331</v>
      </c>
      <c r="F25" s="8"/>
      <c r="G25" s="8"/>
      <c r="H25" s="4"/>
      <c r="I25" s="7">
        <f t="shared" si="2"/>
        <v>0</v>
      </c>
      <c r="J25" s="48" t="str">
        <f t="shared" si="1"/>
        <v/>
      </c>
      <c r="K25" s="49"/>
    </row>
    <row r="26" spans="2:11" x14ac:dyDescent="0.25">
      <c r="B26" s="5">
        <f t="shared" si="3"/>
        <v>46073</v>
      </c>
      <c r="C26" s="6" t="str">
        <f t="shared" si="0"/>
        <v>Fr</v>
      </c>
      <c r="D26" s="6"/>
      <c r="E26" s="7">
        <f t="shared" si="4"/>
        <v>0.33333333333333331</v>
      </c>
      <c r="F26" s="8"/>
      <c r="G26" s="8"/>
      <c r="H26" s="4"/>
      <c r="I26" s="7">
        <f t="shared" si="2"/>
        <v>0</v>
      </c>
      <c r="J26" s="48" t="str">
        <f t="shared" si="1"/>
        <v/>
      </c>
      <c r="K26" s="49"/>
    </row>
    <row r="27" spans="2:11" x14ac:dyDescent="0.25">
      <c r="B27" s="5">
        <f t="shared" si="3"/>
        <v>46074</v>
      </c>
      <c r="C27" s="6" t="str">
        <f t="shared" si="0"/>
        <v>Sa</v>
      </c>
      <c r="D27" s="6"/>
      <c r="E27" s="7" t="str">
        <f t="shared" si="4"/>
        <v/>
      </c>
      <c r="F27" s="8"/>
      <c r="G27" s="8"/>
      <c r="H27" s="4"/>
      <c r="I27" s="7">
        <f t="shared" si="2"/>
        <v>0</v>
      </c>
      <c r="J27" s="48" t="str">
        <f t="shared" si="1"/>
        <v/>
      </c>
      <c r="K27" s="49"/>
    </row>
    <row r="28" spans="2:11" x14ac:dyDescent="0.25">
      <c r="B28" s="5">
        <f>B27+1</f>
        <v>46075</v>
      </c>
      <c r="C28" s="6" t="str">
        <f t="shared" si="0"/>
        <v>So</v>
      </c>
      <c r="D28" s="6"/>
      <c r="E28" s="7" t="str">
        <f t="shared" si="4"/>
        <v/>
      </c>
      <c r="F28" s="8"/>
      <c r="G28" s="8"/>
      <c r="H28" s="4"/>
      <c r="I28" s="7">
        <f t="shared" si="2"/>
        <v>0</v>
      </c>
      <c r="J28" s="48" t="str">
        <f t="shared" si="1"/>
        <v/>
      </c>
      <c r="K28" s="49"/>
    </row>
    <row r="29" spans="2:11" x14ac:dyDescent="0.25">
      <c r="B29" s="5">
        <f t="shared" si="3"/>
        <v>46076</v>
      </c>
      <c r="C29" s="6" t="str">
        <f t="shared" si="0"/>
        <v>Mo</v>
      </c>
      <c r="D29" s="6"/>
      <c r="E29" s="7">
        <f t="shared" si="4"/>
        <v>0.33333333333333331</v>
      </c>
      <c r="F29" s="8"/>
      <c r="G29" s="8"/>
      <c r="H29" s="4"/>
      <c r="I29" s="7">
        <f t="shared" si="2"/>
        <v>0</v>
      </c>
      <c r="J29" s="48" t="str">
        <f t="shared" si="1"/>
        <v/>
      </c>
      <c r="K29" s="49"/>
    </row>
    <row r="30" spans="2:11" x14ac:dyDescent="0.25">
      <c r="B30" s="5">
        <f t="shared" si="3"/>
        <v>46077</v>
      </c>
      <c r="C30" s="6" t="str">
        <f t="shared" si="0"/>
        <v>Di</v>
      </c>
      <c r="D30" s="6"/>
      <c r="E30" s="7">
        <f t="shared" si="4"/>
        <v>0.33333333333333331</v>
      </c>
      <c r="F30" s="8"/>
      <c r="G30" s="8"/>
      <c r="H30" s="4"/>
      <c r="I30" s="7">
        <f t="shared" si="2"/>
        <v>0</v>
      </c>
      <c r="J30" s="48" t="str">
        <f t="shared" si="1"/>
        <v/>
      </c>
      <c r="K30" s="49"/>
    </row>
    <row r="31" spans="2:11" x14ac:dyDescent="0.25">
      <c r="B31" s="5">
        <f t="shared" si="3"/>
        <v>46078</v>
      </c>
      <c r="C31" s="6" t="str">
        <f t="shared" si="0"/>
        <v>Mi</v>
      </c>
      <c r="D31" s="6"/>
      <c r="E31" s="7">
        <f t="shared" si="4"/>
        <v>0.33333333333333331</v>
      </c>
      <c r="F31" s="8"/>
      <c r="G31" s="8"/>
      <c r="H31" s="4"/>
      <c r="I31" s="7">
        <f t="shared" si="2"/>
        <v>0</v>
      </c>
      <c r="J31" s="48" t="str">
        <f t="shared" si="1"/>
        <v/>
      </c>
      <c r="K31" s="49"/>
    </row>
    <row r="32" spans="2:11" x14ac:dyDescent="0.25">
      <c r="B32" s="5">
        <f t="shared" si="3"/>
        <v>46079</v>
      </c>
      <c r="C32" s="6" t="str">
        <f t="shared" si="0"/>
        <v>Do</v>
      </c>
      <c r="D32" s="6"/>
      <c r="E32" s="7">
        <f t="shared" si="4"/>
        <v>0.33333333333333331</v>
      </c>
      <c r="F32" s="8"/>
      <c r="G32" s="8"/>
      <c r="H32" s="4"/>
      <c r="I32" s="7">
        <f t="shared" si="2"/>
        <v>0</v>
      </c>
      <c r="J32" s="48" t="str">
        <f t="shared" si="1"/>
        <v/>
      </c>
      <c r="K32" s="49"/>
    </row>
    <row r="33" spans="2:11" x14ac:dyDescent="0.25">
      <c r="B33" s="5">
        <f t="shared" si="3"/>
        <v>46080</v>
      </c>
      <c r="C33" s="6" t="str">
        <f t="shared" si="0"/>
        <v>Fr</v>
      </c>
      <c r="D33" s="6"/>
      <c r="E33" s="7">
        <f t="shared" si="4"/>
        <v>0.33333333333333331</v>
      </c>
      <c r="F33" s="8"/>
      <c r="G33" s="8"/>
      <c r="H33" s="4"/>
      <c r="I33" s="7">
        <f t="shared" si="2"/>
        <v>0</v>
      </c>
      <c r="J33" s="48" t="str">
        <f t="shared" si="1"/>
        <v/>
      </c>
      <c r="K33" s="49"/>
    </row>
    <row r="34" spans="2:11" x14ac:dyDescent="0.25">
      <c r="B34" s="5">
        <f>B33+1</f>
        <v>46081</v>
      </c>
      <c r="C34" s="6" t="str">
        <f t="shared" si="0"/>
        <v>Sa</v>
      </c>
      <c r="D34" s="6"/>
      <c r="E34" s="7" t="str">
        <f t="shared" si="4"/>
        <v/>
      </c>
      <c r="F34" s="8"/>
      <c r="G34" s="8"/>
      <c r="H34" s="4"/>
      <c r="I34" s="7">
        <f t="shared" si="2"/>
        <v>0</v>
      </c>
      <c r="J34" s="48" t="str">
        <f t="shared" si="1"/>
        <v/>
      </c>
      <c r="K34" s="49"/>
    </row>
    <row r="35" spans="2:11" x14ac:dyDescent="0.25">
      <c r="B35" s="5">
        <f t="shared" si="3"/>
        <v>46082</v>
      </c>
      <c r="C35" s="6" t="str">
        <f t="shared" si="0"/>
        <v/>
      </c>
      <c r="D35" s="6"/>
      <c r="E35" s="7" t="str">
        <f t="shared" si="4"/>
        <v/>
      </c>
      <c r="F35" s="8"/>
      <c r="G35" s="8"/>
      <c r="H35" s="4"/>
      <c r="I35" s="7" t="str">
        <f t="shared" si="2"/>
        <v/>
      </c>
      <c r="J35" s="48" t="str">
        <f t="shared" si="1"/>
        <v/>
      </c>
      <c r="K35" s="49"/>
    </row>
    <row r="36" spans="2:11" x14ac:dyDescent="0.25">
      <c r="B36" s="5">
        <f t="shared" si="3"/>
        <v>46083</v>
      </c>
      <c r="C36" s="6" t="str">
        <f t="shared" si="0"/>
        <v/>
      </c>
      <c r="D36" s="6"/>
      <c r="E36" s="7" t="str">
        <f t="shared" si="4"/>
        <v/>
      </c>
      <c r="F36" s="8"/>
      <c r="G36" s="8"/>
      <c r="H36" s="4"/>
      <c r="I36" s="7" t="str">
        <f t="shared" si="2"/>
        <v/>
      </c>
      <c r="J36" s="48" t="str">
        <f t="shared" si="1"/>
        <v/>
      </c>
      <c r="K36" s="49"/>
    </row>
    <row r="37" spans="2:11" x14ac:dyDescent="0.25">
      <c r="B37" s="5">
        <f t="shared" si="3"/>
        <v>46084</v>
      </c>
      <c r="C37" s="6" t="str">
        <f t="shared" si="0"/>
        <v/>
      </c>
      <c r="D37" s="6"/>
      <c r="E37" s="7" t="str">
        <f t="shared" si="4"/>
        <v/>
      </c>
      <c r="F37" s="8"/>
      <c r="G37" s="8"/>
      <c r="H37" s="4"/>
      <c r="I37" s="7" t="str">
        <f t="shared" si="2"/>
        <v/>
      </c>
      <c r="J37" s="48" t="str">
        <f t="shared" si="1"/>
        <v/>
      </c>
      <c r="K37" s="49"/>
    </row>
    <row r="38" spans="2:11" ht="7.5" customHeight="1" x14ac:dyDescent="0.25">
      <c r="B38" s="1"/>
    </row>
    <row r="39" spans="2:11" ht="15.75" x14ac:dyDescent="0.25">
      <c r="B39" s="58" t="s">
        <v>8</v>
      </c>
      <c r="C39" s="60"/>
      <c r="D39" s="60"/>
      <c r="E39" s="12">
        <f>F3*K2*24</f>
        <v>160</v>
      </c>
      <c r="F39" s="63" t="s">
        <v>13</v>
      </c>
      <c r="G39" s="63"/>
      <c r="H39" s="63"/>
      <c r="I39" s="9">
        <f>SUM(I7:I37)*24</f>
        <v>0</v>
      </c>
      <c r="J39" s="61">
        <f>SUM(J7:K37)</f>
        <v>0</v>
      </c>
      <c r="K39" s="62"/>
    </row>
    <row r="42" spans="2:11" ht="15.75" thickBot="1" x14ac:dyDescent="0.3">
      <c r="B42" s="2"/>
      <c r="C42" s="2"/>
      <c r="D42" s="2"/>
      <c r="E42" s="2"/>
      <c r="F42" s="2"/>
      <c r="H42" s="57"/>
      <c r="I42" s="57"/>
      <c r="J42" s="57"/>
      <c r="K42" s="57"/>
    </row>
    <row r="43" spans="2:11" x14ac:dyDescent="0.25">
      <c r="B43" t="s">
        <v>9</v>
      </c>
      <c r="H43" t="s">
        <v>10</v>
      </c>
    </row>
  </sheetData>
  <mergeCells count="43">
    <mergeCell ref="B1:K1"/>
    <mergeCell ref="B2:E2"/>
    <mergeCell ref="F2:G2"/>
    <mergeCell ref="I2:J2"/>
    <mergeCell ref="B3:E3"/>
    <mergeCell ref="F3:G3"/>
    <mergeCell ref="I3:J3"/>
    <mergeCell ref="J17:K17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29:K29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B39:D39"/>
    <mergeCell ref="F39:H39"/>
    <mergeCell ref="J39:K39"/>
    <mergeCell ref="H42:K42"/>
    <mergeCell ref="J30:K30"/>
    <mergeCell ref="J31:K31"/>
    <mergeCell ref="J32:K32"/>
    <mergeCell ref="J33:K33"/>
    <mergeCell ref="J34:K34"/>
    <mergeCell ref="J35:K35"/>
    <mergeCell ref="J36:K36"/>
    <mergeCell ref="J37:K37"/>
  </mergeCells>
  <conditionalFormatting sqref="B7:B37">
    <cfRule type="timePeriod" dxfId="120" priority="13" timePeriod="today">
      <formula>FLOOR(B7,1)=TODAY()</formula>
    </cfRule>
  </conditionalFormatting>
  <conditionalFormatting sqref="B33:B37">
    <cfRule type="expression" dxfId="119" priority="14">
      <formula>MONTH($F$2)&lt;MONTH(B33)</formula>
    </cfRule>
  </conditionalFormatting>
  <conditionalFormatting sqref="B7:K37">
    <cfRule type="expression" dxfId="118" priority="7">
      <formula>WEEKDAY($B7,2)&gt;=6</formula>
    </cfRule>
    <cfRule type="expression" dxfId="117" priority="9">
      <formula>$C7="GF"</formula>
    </cfRule>
  </conditionalFormatting>
  <conditionalFormatting sqref="D7:D37">
    <cfRule type="containsText" dxfId="116" priority="1" operator="containsText" text="FX">
      <formula>NOT(ISERROR(SEARCH("FX",D7)))</formula>
    </cfRule>
    <cfRule type="containsText" dxfId="115" priority="4" operator="containsText" text="K">
      <formula>NOT(ISERROR(SEARCH("K",D7)))</formula>
    </cfRule>
    <cfRule type="containsText" dxfId="114" priority="5" operator="containsText" text="F">
      <formula>NOT(ISERROR(SEARCH("F",D7)))</formula>
    </cfRule>
    <cfRule type="containsText" dxfId="113" priority="6" operator="containsText" text="U">
      <formula>NOT(ISERROR(SEARCH("U",D7)))</formula>
    </cfRule>
  </conditionalFormatting>
  <conditionalFormatting sqref="F7:H37">
    <cfRule type="expression" dxfId="112" priority="8">
      <formula>WEEKDAY($B7,2)&gt;=6</formula>
    </cfRule>
  </conditionalFormatting>
  <conditionalFormatting sqref="J39:K39">
    <cfRule type="expression" dxfId="111" priority="2">
      <formula>$J$39&lt;0</formula>
    </cfRule>
    <cfRule type="expression" dxfId="110" priority="3">
      <formula>$J$39&gt;0</formula>
    </cfRule>
  </conditionalFormatting>
  <printOptions horizontalCentered="1"/>
  <pageMargins left="0.70866141732283472" right="0.70866141732283472" top="0.78740157480314965" bottom="0.75196850393700787" header="0.31496062992125984" footer="0.29921259842519687"/>
  <pageSetup paperSize="9" orientation="portrait" r:id="rId1"/>
  <headerFooter>
    <oddHeader>&amp;C&amp;"-,Fett"&amp;18Arbeitszeitnachweis</oddHead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489EE-CED3-403C-B44E-A3B14262F654}">
  <dimension ref="B1:N43"/>
  <sheetViews>
    <sheetView showGridLines="0" showRuler="0" zoomScaleNormal="100" zoomScalePageLayoutView="115" workbookViewId="0">
      <selection activeCell="B37" sqref="B37"/>
    </sheetView>
  </sheetViews>
  <sheetFormatPr baseColWidth="10" defaultRowHeight="15" x14ac:dyDescent="0.25"/>
  <cols>
    <col min="3" max="3" width="5" customWidth="1"/>
    <col min="4" max="4" width="11.140625" bestFit="1" customWidth="1"/>
    <col min="5" max="8" width="8.140625" customWidth="1"/>
    <col min="9" max="9" width="10" customWidth="1"/>
    <col min="10" max="10" width="14" customWidth="1"/>
    <col min="11" max="11" width="10" customWidth="1"/>
  </cols>
  <sheetData>
    <row r="1" spans="2:14" x14ac:dyDescent="0.25">
      <c r="B1" s="54"/>
      <c r="C1" s="55"/>
      <c r="D1" s="55"/>
      <c r="E1" s="55"/>
      <c r="F1" s="55"/>
      <c r="G1" s="55"/>
      <c r="H1" s="55"/>
      <c r="I1" s="55"/>
      <c r="J1" s="55"/>
      <c r="K1" s="55"/>
    </row>
    <row r="2" spans="2:14" ht="15.75" x14ac:dyDescent="0.25">
      <c r="B2" s="50" t="s">
        <v>11</v>
      </c>
      <c r="C2" s="51"/>
      <c r="D2" s="51"/>
      <c r="E2" s="52"/>
      <c r="F2" s="56">
        <v>46082</v>
      </c>
      <c r="G2" s="56"/>
      <c r="I2" s="50" t="s">
        <v>7</v>
      </c>
      <c r="J2" s="51"/>
      <c r="K2" s="11">
        <v>0.33333333333333331</v>
      </c>
    </row>
    <row r="3" spans="2:14" ht="15.75" x14ac:dyDescent="0.25">
      <c r="B3" s="50" t="s">
        <v>14</v>
      </c>
      <c r="C3" s="51"/>
      <c r="D3" s="51"/>
      <c r="E3" s="52"/>
      <c r="F3" s="53">
        <f>COUNT(E7:E37)-COUNTIFS(D7:D37,"F")</f>
        <v>22</v>
      </c>
      <c r="G3" s="53"/>
      <c r="I3" s="50" t="s">
        <v>15</v>
      </c>
      <c r="J3" s="51"/>
      <c r="K3" s="13">
        <f>K2*F3*24</f>
        <v>176</v>
      </c>
    </row>
    <row r="4" spans="2:14" ht="7.5" customHeight="1" x14ac:dyDescent="0.25"/>
    <row r="6" spans="2:14" x14ac:dyDescent="0.25">
      <c r="B6" s="10" t="s">
        <v>0</v>
      </c>
      <c r="C6" s="10" t="s">
        <v>1</v>
      </c>
      <c r="D6" s="10" t="s">
        <v>16</v>
      </c>
      <c r="E6" s="10" t="s">
        <v>6</v>
      </c>
      <c r="F6" s="10" t="s">
        <v>2</v>
      </c>
      <c r="G6" s="10" t="s">
        <v>3</v>
      </c>
      <c r="H6" s="10" t="s">
        <v>4</v>
      </c>
      <c r="I6" s="10" t="s">
        <v>5</v>
      </c>
      <c r="J6" s="58" t="s">
        <v>12</v>
      </c>
      <c r="K6" s="59"/>
    </row>
    <row r="7" spans="2:14" x14ac:dyDescent="0.25">
      <c r="B7" s="5">
        <f>F2</f>
        <v>46082</v>
      </c>
      <c r="C7" s="6" t="str">
        <f t="shared" ref="C7:C37" si="0">IF(MONTH($F$2)&lt;MONTH(B7),"",TEXT(B7,"TTT"))</f>
        <v>So</v>
      </c>
      <c r="D7" s="6"/>
      <c r="E7" s="7" t="str">
        <f t="shared" ref="E7:E37" si="1">IF(D7="F",0,IF(MONTH($F$2)&lt;MONTH(B7),"",IF(AND(MONTH($F$2)=MONTH(B7),(OR(C7="Mo",C7="Di",C7="Mi",C7="Do",C7="Fr"))),$K$2,"")))</f>
        <v/>
      </c>
      <c r="F7" s="8"/>
      <c r="G7" s="8"/>
      <c r="H7" s="4"/>
      <c r="I7" s="7">
        <f>IF(OR(D7="U",D7="K",D7="F",D7="FX"),E7,IF(MONTH($F$2)&lt;MONTH(B7),"",G7-F7-H7))</f>
        <v>0</v>
      </c>
      <c r="J7" s="48" t="str">
        <f t="shared" ref="J7:J37" si="2">IF(D7="FX",-E7*24,IF(F7="","",ROUND((G7-H7-F7-E7),4)*24))</f>
        <v/>
      </c>
      <c r="K7" s="49"/>
    </row>
    <row r="8" spans="2:14" x14ac:dyDescent="0.25">
      <c r="B8" s="5">
        <f>B7+1</f>
        <v>46083</v>
      </c>
      <c r="C8" s="6" t="str">
        <f t="shared" si="0"/>
        <v>Mo</v>
      </c>
      <c r="D8" s="6"/>
      <c r="E8" s="7">
        <f>IF(D8="F",0,IF(MONTH($F$2)&lt;MONTH(B8),"",IF(AND(MONTH($F$2)=MONTH(B8),(OR(C8="Mo",C8="Di",C8="Mi",C8="Do",C8="Fr"))),$K$2,"")))</f>
        <v>0.33333333333333331</v>
      </c>
      <c r="F8" s="8"/>
      <c r="G8" s="8"/>
      <c r="H8" s="4"/>
      <c r="I8" s="7">
        <f t="shared" ref="I8:I37" si="3">IF(OR(D8="U",D8="K",D8="F",D8="FX"),E8,IF(MONTH($F$2)&lt;MONTH(B8),"",G8-F8-H8))</f>
        <v>0</v>
      </c>
      <c r="J8" s="48" t="str">
        <f t="shared" si="2"/>
        <v/>
      </c>
      <c r="K8" s="49"/>
    </row>
    <row r="9" spans="2:14" x14ac:dyDescent="0.25">
      <c r="B9" s="5">
        <f t="shared" ref="B9:B37" si="4">B8+1</f>
        <v>46084</v>
      </c>
      <c r="C9" s="6" t="str">
        <f t="shared" si="0"/>
        <v>Di</v>
      </c>
      <c r="D9" s="6"/>
      <c r="E9" s="7">
        <f t="shared" si="1"/>
        <v>0.33333333333333331</v>
      </c>
      <c r="F9" s="8"/>
      <c r="G9" s="8"/>
      <c r="H9" s="4"/>
      <c r="I9" s="7">
        <f t="shared" si="3"/>
        <v>0</v>
      </c>
      <c r="J9" s="48" t="str">
        <f t="shared" si="2"/>
        <v/>
      </c>
      <c r="K9" s="49"/>
      <c r="N9" s="3"/>
    </row>
    <row r="10" spans="2:14" x14ac:dyDescent="0.25">
      <c r="B10" s="5">
        <f t="shared" si="4"/>
        <v>46085</v>
      </c>
      <c r="C10" s="6" t="str">
        <f t="shared" si="0"/>
        <v>Mi</v>
      </c>
      <c r="D10" s="6"/>
      <c r="E10" s="7">
        <f t="shared" si="1"/>
        <v>0.33333333333333331</v>
      </c>
      <c r="F10" s="8"/>
      <c r="G10" s="8"/>
      <c r="H10" s="4"/>
      <c r="I10" s="7">
        <f t="shared" si="3"/>
        <v>0</v>
      </c>
      <c r="J10" s="48" t="str">
        <f t="shared" si="2"/>
        <v/>
      </c>
      <c r="K10" s="49"/>
    </row>
    <row r="11" spans="2:14" x14ac:dyDescent="0.25">
      <c r="B11" s="5">
        <f t="shared" si="4"/>
        <v>46086</v>
      </c>
      <c r="C11" s="6" t="str">
        <f t="shared" si="0"/>
        <v>Do</v>
      </c>
      <c r="D11" s="6"/>
      <c r="E11" s="7">
        <f t="shared" si="1"/>
        <v>0.33333333333333331</v>
      </c>
      <c r="F11" s="8"/>
      <c r="G11" s="8"/>
      <c r="H11" s="4"/>
      <c r="I11" s="7">
        <f t="shared" si="3"/>
        <v>0</v>
      </c>
      <c r="J11" s="48" t="str">
        <f t="shared" si="2"/>
        <v/>
      </c>
      <c r="K11" s="49"/>
    </row>
    <row r="12" spans="2:14" x14ac:dyDescent="0.25">
      <c r="B12" s="5">
        <f t="shared" si="4"/>
        <v>46087</v>
      </c>
      <c r="C12" s="6" t="str">
        <f t="shared" si="0"/>
        <v>Fr</v>
      </c>
      <c r="D12" s="6"/>
      <c r="E12" s="7">
        <f t="shared" si="1"/>
        <v>0.33333333333333331</v>
      </c>
      <c r="F12" s="8"/>
      <c r="G12" s="8"/>
      <c r="H12" s="4"/>
      <c r="I12" s="7">
        <f t="shared" si="3"/>
        <v>0</v>
      </c>
      <c r="J12" s="48" t="str">
        <f t="shared" si="2"/>
        <v/>
      </c>
      <c r="K12" s="49"/>
    </row>
    <row r="13" spans="2:14" x14ac:dyDescent="0.25">
      <c r="B13" s="5">
        <f t="shared" si="4"/>
        <v>46088</v>
      </c>
      <c r="C13" s="6" t="str">
        <f t="shared" si="0"/>
        <v>Sa</v>
      </c>
      <c r="D13" s="6"/>
      <c r="E13" s="7" t="str">
        <f t="shared" si="1"/>
        <v/>
      </c>
      <c r="F13" s="8"/>
      <c r="G13" s="8"/>
      <c r="H13" s="4"/>
      <c r="I13" s="7">
        <f t="shared" si="3"/>
        <v>0</v>
      </c>
      <c r="J13" s="48" t="str">
        <f t="shared" si="2"/>
        <v/>
      </c>
      <c r="K13" s="49"/>
    </row>
    <row r="14" spans="2:14" x14ac:dyDescent="0.25">
      <c r="B14" s="5">
        <f t="shared" si="4"/>
        <v>46089</v>
      </c>
      <c r="C14" s="6" t="str">
        <f t="shared" si="0"/>
        <v>So</v>
      </c>
      <c r="D14" s="6"/>
      <c r="E14" s="7" t="str">
        <f t="shared" si="1"/>
        <v/>
      </c>
      <c r="F14" s="8"/>
      <c r="G14" s="8"/>
      <c r="H14" s="4"/>
      <c r="I14" s="7">
        <f t="shared" si="3"/>
        <v>0</v>
      </c>
      <c r="J14" s="48" t="str">
        <f t="shared" si="2"/>
        <v/>
      </c>
      <c r="K14" s="49"/>
    </row>
    <row r="15" spans="2:14" x14ac:dyDescent="0.25">
      <c r="B15" s="5">
        <f t="shared" si="4"/>
        <v>46090</v>
      </c>
      <c r="C15" s="6" t="str">
        <f t="shared" si="0"/>
        <v>Mo</v>
      </c>
      <c r="D15" s="6"/>
      <c r="E15" s="7">
        <f t="shared" si="1"/>
        <v>0.33333333333333331</v>
      </c>
      <c r="F15" s="8"/>
      <c r="G15" s="8"/>
      <c r="H15" s="4"/>
      <c r="I15" s="7">
        <f t="shared" si="3"/>
        <v>0</v>
      </c>
      <c r="J15" s="48" t="str">
        <f t="shared" si="2"/>
        <v/>
      </c>
      <c r="K15" s="49"/>
    </row>
    <row r="16" spans="2:14" x14ac:dyDescent="0.25">
      <c r="B16" s="5">
        <f t="shared" si="4"/>
        <v>46091</v>
      </c>
      <c r="C16" s="6" t="str">
        <f t="shared" si="0"/>
        <v>Di</v>
      </c>
      <c r="D16" s="6"/>
      <c r="E16" s="7">
        <f t="shared" si="1"/>
        <v>0.33333333333333331</v>
      </c>
      <c r="F16" s="8"/>
      <c r="G16" s="8"/>
      <c r="H16" s="4"/>
      <c r="I16" s="7">
        <f t="shared" si="3"/>
        <v>0</v>
      </c>
      <c r="J16" s="48" t="str">
        <f t="shared" si="2"/>
        <v/>
      </c>
      <c r="K16" s="49"/>
    </row>
    <row r="17" spans="2:11" x14ac:dyDescent="0.25">
      <c r="B17" s="5">
        <f t="shared" si="4"/>
        <v>46092</v>
      </c>
      <c r="C17" s="6" t="str">
        <f t="shared" si="0"/>
        <v>Mi</v>
      </c>
      <c r="D17" s="6"/>
      <c r="E17" s="7">
        <f t="shared" si="1"/>
        <v>0.33333333333333331</v>
      </c>
      <c r="F17" s="8"/>
      <c r="G17" s="8"/>
      <c r="H17" s="4"/>
      <c r="I17" s="7">
        <f t="shared" si="3"/>
        <v>0</v>
      </c>
      <c r="J17" s="48" t="str">
        <f t="shared" si="2"/>
        <v/>
      </c>
      <c r="K17" s="49"/>
    </row>
    <row r="18" spans="2:11" x14ac:dyDescent="0.25">
      <c r="B18" s="5">
        <f t="shared" si="4"/>
        <v>46093</v>
      </c>
      <c r="C18" s="6" t="str">
        <f t="shared" si="0"/>
        <v>Do</v>
      </c>
      <c r="D18" s="6"/>
      <c r="E18" s="7">
        <f t="shared" si="1"/>
        <v>0.33333333333333331</v>
      </c>
      <c r="F18" s="8"/>
      <c r="G18" s="8"/>
      <c r="H18" s="4"/>
      <c r="I18" s="7">
        <f t="shared" si="3"/>
        <v>0</v>
      </c>
      <c r="J18" s="48" t="str">
        <f t="shared" si="2"/>
        <v/>
      </c>
      <c r="K18" s="49"/>
    </row>
    <row r="19" spans="2:11" x14ac:dyDescent="0.25">
      <c r="B19" s="5">
        <f t="shared" si="4"/>
        <v>46094</v>
      </c>
      <c r="C19" s="6" t="str">
        <f t="shared" si="0"/>
        <v>Fr</v>
      </c>
      <c r="D19" s="6"/>
      <c r="E19" s="7">
        <f t="shared" si="1"/>
        <v>0.33333333333333331</v>
      </c>
      <c r="F19" s="8"/>
      <c r="G19" s="8"/>
      <c r="H19" s="4"/>
      <c r="I19" s="7">
        <f t="shared" si="3"/>
        <v>0</v>
      </c>
      <c r="J19" s="48" t="str">
        <f t="shared" si="2"/>
        <v/>
      </c>
      <c r="K19" s="49"/>
    </row>
    <row r="20" spans="2:11" x14ac:dyDescent="0.25">
      <c r="B20" s="5">
        <f t="shared" si="4"/>
        <v>46095</v>
      </c>
      <c r="C20" s="6" t="str">
        <f t="shared" si="0"/>
        <v>Sa</v>
      </c>
      <c r="D20" s="6"/>
      <c r="E20" s="7" t="str">
        <f t="shared" si="1"/>
        <v/>
      </c>
      <c r="F20" s="8"/>
      <c r="G20" s="8"/>
      <c r="H20" s="4"/>
      <c r="I20" s="7">
        <f t="shared" si="3"/>
        <v>0</v>
      </c>
      <c r="J20" s="48" t="str">
        <f t="shared" si="2"/>
        <v/>
      </c>
      <c r="K20" s="49"/>
    </row>
    <row r="21" spans="2:11" x14ac:dyDescent="0.25">
      <c r="B21" s="5">
        <f t="shared" si="4"/>
        <v>46096</v>
      </c>
      <c r="C21" s="6" t="str">
        <f t="shared" si="0"/>
        <v>So</v>
      </c>
      <c r="D21" s="6"/>
      <c r="E21" s="7" t="str">
        <f t="shared" si="1"/>
        <v/>
      </c>
      <c r="F21" s="8"/>
      <c r="G21" s="8"/>
      <c r="H21" s="4"/>
      <c r="I21" s="7">
        <f t="shared" si="3"/>
        <v>0</v>
      </c>
      <c r="J21" s="48" t="str">
        <f t="shared" si="2"/>
        <v/>
      </c>
      <c r="K21" s="49"/>
    </row>
    <row r="22" spans="2:11" x14ac:dyDescent="0.25">
      <c r="B22" s="5">
        <f t="shared" si="4"/>
        <v>46097</v>
      </c>
      <c r="C22" s="6" t="str">
        <f t="shared" si="0"/>
        <v>Mo</v>
      </c>
      <c r="D22" s="6"/>
      <c r="E22" s="7">
        <f t="shared" si="1"/>
        <v>0.33333333333333331</v>
      </c>
      <c r="F22" s="8"/>
      <c r="G22" s="8"/>
      <c r="H22" s="4"/>
      <c r="I22" s="7">
        <f t="shared" si="3"/>
        <v>0</v>
      </c>
      <c r="J22" s="48" t="str">
        <f t="shared" si="2"/>
        <v/>
      </c>
      <c r="K22" s="49"/>
    </row>
    <row r="23" spans="2:11" x14ac:dyDescent="0.25">
      <c r="B23" s="5">
        <f t="shared" si="4"/>
        <v>46098</v>
      </c>
      <c r="C23" s="6" t="str">
        <f t="shared" si="0"/>
        <v>Di</v>
      </c>
      <c r="D23" s="6"/>
      <c r="E23" s="7">
        <f t="shared" si="1"/>
        <v>0.33333333333333331</v>
      </c>
      <c r="F23" s="8"/>
      <c r="G23" s="8"/>
      <c r="H23" s="4"/>
      <c r="I23" s="7">
        <f t="shared" si="3"/>
        <v>0</v>
      </c>
      <c r="J23" s="48" t="str">
        <f t="shared" si="2"/>
        <v/>
      </c>
      <c r="K23" s="49"/>
    </row>
    <row r="24" spans="2:11" x14ac:dyDescent="0.25">
      <c r="B24" s="5">
        <f t="shared" si="4"/>
        <v>46099</v>
      </c>
      <c r="C24" s="6" t="str">
        <f t="shared" si="0"/>
        <v>Mi</v>
      </c>
      <c r="D24" s="6"/>
      <c r="E24" s="7">
        <f t="shared" si="1"/>
        <v>0.33333333333333331</v>
      </c>
      <c r="F24" s="8"/>
      <c r="G24" s="8"/>
      <c r="H24" s="4"/>
      <c r="I24" s="7">
        <f t="shared" si="3"/>
        <v>0</v>
      </c>
      <c r="J24" s="48" t="str">
        <f t="shared" si="2"/>
        <v/>
      </c>
      <c r="K24" s="49"/>
    </row>
    <row r="25" spans="2:11" x14ac:dyDescent="0.25">
      <c r="B25" s="5">
        <f t="shared" si="4"/>
        <v>46100</v>
      </c>
      <c r="C25" s="6" t="str">
        <f t="shared" si="0"/>
        <v>Do</v>
      </c>
      <c r="D25" s="6"/>
      <c r="E25" s="7">
        <f t="shared" si="1"/>
        <v>0.33333333333333331</v>
      </c>
      <c r="F25" s="8"/>
      <c r="G25" s="8"/>
      <c r="H25" s="4"/>
      <c r="I25" s="7">
        <f t="shared" si="3"/>
        <v>0</v>
      </c>
      <c r="J25" s="48" t="str">
        <f t="shared" si="2"/>
        <v/>
      </c>
      <c r="K25" s="49"/>
    </row>
    <row r="26" spans="2:11" x14ac:dyDescent="0.25">
      <c r="B26" s="5">
        <f t="shared" si="4"/>
        <v>46101</v>
      </c>
      <c r="C26" s="6" t="str">
        <f t="shared" si="0"/>
        <v>Fr</v>
      </c>
      <c r="D26" s="6"/>
      <c r="E26" s="7">
        <f t="shared" si="1"/>
        <v>0.33333333333333331</v>
      </c>
      <c r="F26" s="8"/>
      <c r="G26" s="8"/>
      <c r="H26" s="4"/>
      <c r="I26" s="7">
        <f t="shared" si="3"/>
        <v>0</v>
      </c>
      <c r="J26" s="48" t="str">
        <f t="shared" si="2"/>
        <v/>
      </c>
      <c r="K26" s="49"/>
    </row>
    <row r="27" spans="2:11" x14ac:dyDescent="0.25">
      <c r="B27" s="5">
        <f t="shared" si="4"/>
        <v>46102</v>
      </c>
      <c r="C27" s="6" t="str">
        <f t="shared" si="0"/>
        <v>Sa</v>
      </c>
      <c r="D27" s="6"/>
      <c r="E27" s="7" t="str">
        <f t="shared" si="1"/>
        <v/>
      </c>
      <c r="F27" s="8"/>
      <c r="G27" s="8"/>
      <c r="H27" s="4"/>
      <c r="I27" s="7">
        <f t="shared" si="3"/>
        <v>0</v>
      </c>
      <c r="J27" s="48" t="str">
        <f t="shared" si="2"/>
        <v/>
      </c>
      <c r="K27" s="49"/>
    </row>
    <row r="28" spans="2:11" x14ac:dyDescent="0.25">
      <c r="B28" s="5">
        <f>B27+1</f>
        <v>46103</v>
      </c>
      <c r="C28" s="6" t="str">
        <f t="shared" si="0"/>
        <v>So</v>
      </c>
      <c r="D28" s="6"/>
      <c r="E28" s="7" t="str">
        <f t="shared" si="1"/>
        <v/>
      </c>
      <c r="F28" s="8"/>
      <c r="G28" s="8"/>
      <c r="H28" s="4"/>
      <c r="I28" s="7">
        <f t="shared" si="3"/>
        <v>0</v>
      </c>
      <c r="J28" s="48" t="str">
        <f t="shared" si="2"/>
        <v/>
      </c>
      <c r="K28" s="49"/>
    </row>
    <row r="29" spans="2:11" x14ac:dyDescent="0.25">
      <c r="B29" s="5">
        <f t="shared" si="4"/>
        <v>46104</v>
      </c>
      <c r="C29" s="6" t="str">
        <f t="shared" si="0"/>
        <v>Mo</v>
      </c>
      <c r="D29" s="6"/>
      <c r="E29" s="7">
        <f t="shared" si="1"/>
        <v>0.33333333333333331</v>
      </c>
      <c r="F29" s="8"/>
      <c r="G29" s="8"/>
      <c r="H29" s="4"/>
      <c r="I29" s="7">
        <f t="shared" si="3"/>
        <v>0</v>
      </c>
      <c r="J29" s="48" t="str">
        <f t="shared" si="2"/>
        <v/>
      </c>
      <c r="K29" s="49"/>
    </row>
    <row r="30" spans="2:11" x14ac:dyDescent="0.25">
      <c r="B30" s="5">
        <f t="shared" si="4"/>
        <v>46105</v>
      </c>
      <c r="C30" s="6" t="str">
        <f t="shared" si="0"/>
        <v>Di</v>
      </c>
      <c r="D30" s="6"/>
      <c r="E30" s="7">
        <f t="shared" si="1"/>
        <v>0.33333333333333331</v>
      </c>
      <c r="F30" s="8"/>
      <c r="G30" s="8"/>
      <c r="H30" s="4"/>
      <c r="I30" s="7">
        <f t="shared" si="3"/>
        <v>0</v>
      </c>
      <c r="J30" s="48" t="str">
        <f t="shared" si="2"/>
        <v/>
      </c>
      <c r="K30" s="49"/>
    </row>
    <row r="31" spans="2:11" x14ac:dyDescent="0.25">
      <c r="B31" s="5">
        <f t="shared" si="4"/>
        <v>46106</v>
      </c>
      <c r="C31" s="6" t="str">
        <f t="shared" si="0"/>
        <v>Mi</v>
      </c>
      <c r="D31" s="6"/>
      <c r="E31" s="7">
        <f t="shared" si="1"/>
        <v>0.33333333333333331</v>
      </c>
      <c r="F31" s="8"/>
      <c r="G31" s="8"/>
      <c r="H31" s="4"/>
      <c r="I31" s="7">
        <f t="shared" si="3"/>
        <v>0</v>
      </c>
      <c r="J31" s="48" t="str">
        <f t="shared" si="2"/>
        <v/>
      </c>
      <c r="K31" s="49"/>
    </row>
    <row r="32" spans="2:11" x14ac:dyDescent="0.25">
      <c r="B32" s="5">
        <f t="shared" si="4"/>
        <v>46107</v>
      </c>
      <c r="C32" s="6" t="str">
        <f t="shared" si="0"/>
        <v>Do</v>
      </c>
      <c r="D32" s="6"/>
      <c r="E32" s="7">
        <f t="shared" si="1"/>
        <v>0.33333333333333331</v>
      </c>
      <c r="F32" s="8"/>
      <c r="G32" s="8"/>
      <c r="H32" s="4"/>
      <c r="I32" s="7">
        <f t="shared" si="3"/>
        <v>0</v>
      </c>
      <c r="J32" s="48" t="str">
        <f t="shared" si="2"/>
        <v/>
      </c>
      <c r="K32" s="49"/>
    </row>
    <row r="33" spans="2:11" x14ac:dyDescent="0.25">
      <c r="B33" s="5">
        <f t="shared" si="4"/>
        <v>46108</v>
      </c>
      <c r="C33" s="6" t="str">
        <f t="shared" si="0"/>
        <v>Fr</v>
      </c>
      <c r="D33" s="6"/>
      <c r="E33" s="7">
        <f t="shared" si="1"/>
        <v>0.33333333333333331</v>
      </c>
      <c r="F33" s="8"/>
      <c r="G33" s="8"/>
      <c r="H33" s="4"/>
      <c r="I33" s="7">
        <f t="shared" si="3"/>
        <v>0</v>
      </c>
      <c r="J33" s="48" t="str">
        <f t="shared" si="2"/>
        <v/>
      </c>
      <c r="K33" s="49"/>
    </row>
    <row r="34" spans="2:11" x14ac:dyDescent="0.25">
      <c r="B34" s="5">
        <f>B33+1</f>
        <v>46109</v>
      </c>
      <c r="C34" s="6" t="str">
        <f t="shared" si="0"/>
        <v>Sa</v>
      </c>
      <c r="D34" s="6"/>
      <c r="E34" s="7" t="str">
        <f t="shared" si="1"/>
        <v/>
      </c>
      <c r="F34" s="8"/>
      <c r="G34" s="8"/>
      <c r="H34" s="4"/>
      <c r="I34" s="7">
        <f t="shared" si="3"/>
        <v>0</v>
      </c>
      <c r="J34" s="48" t="str">
        <f t="shared" si="2"/>
        <v/>
      </c>
      <c r="K34" s="49"/>
    </row>
    <row r="35" spans="2:11" x14ac:dyDescent="0.25">
      <c r="B35" s="5">
        <f t="shared" si="4"/>
        <v>46110</v>
      </c>
      <c r="C35" s="6" t="str">
        <f t="shared" si="0"/>
        <v>So</v>
      </c>
      <c r="D35" s="6"/>
      <c r="E35" s="7" t="str">
        <f t="shared" si="1"/>
        <v/>
      </c>
      <c r="F35" s="8"/>
      <c r="G35" s="8"/>
      <c r="H35" s="4"/>
      <c r="I35" s="7">
        <f t="shared" si="3"/>
        <v>0</v>
      </c>
      <c r="J35" s="48" t="str">
        <f t="shared" si="2"/>
        <v/>
      </c>
      <c r="K35" s="49"/>
    </row>
    <row r="36" spans="2:11" x14ac:dyDescent="0.25">
      <c r="B36" s="5">
        <f t="shared" si="4"/>
        <v>46111</v>
      </c>
      <c r="C36" s="6" t="str">
        <f t="shared" si="0"/>
        <v>Mo</v>
      </c>
      <c r="D36" s="6"/>
      <c r="E36" s="7">
        <f t="shared" si="1"/>
        <v>0.33333333333333331</v>
      </c>
      <c r="F36" s="8"/>
      <c r="G36" s="8"/>
      <c r="H36" s="4"/>
      <c r="I36" s="7">
        <f t="shared" si="3"/>
        <v>0</v>
      </c>
      <c r="J36" s="48" t="str">
        <f t="shared" si="2"/>
        <v/>
      </c>
      <c r="K36" s="49"/>
    </row>
    <row r="37" spans="2:11" x14ac:dyDescent="0.25">
      <c r="B37" s="5">
        <f t="shared" si="4"/>
        <v>46112</v>
      </c>
      <c r="C37" s="6" t="str">
        <f t="shared" si="0"/>
        <v>Di</v>
      </c>
      <c r="D37" s="6"/>
      <c r="E37" s="7">
        <f t="shared" si="1"/>
        <v>0.33333333333333331</v>
      </c>
      <c r="F37" s="8"/>
      <c r="G37" s="8"/>
      <c r="H37" s="4"/>
      <c r="I37" s="7">
        <f t="shared" si="3"/>
        <v>0</v>
      </c>
      <c r="J37" s="48" t="str">
        <f t="shared" si="2"/>
        <v/>
      </c>
      <c r="K37" s="49"/>
    </row>
    <row r="38" spans="2:11" ht="7.5" customHeight="1" x14ac:dyDescent="0.25">
      <c r="B38" s="1"/>
    </row>
    <row r="39" spans="2:11" ht="15.75" x14ac:dyDescent="0.25">
      <c r="B39" s="58" t="s">
        <v>8</v>
      </c>
      <c r="C39" s="60"/>
      <c r="D39" s="60"/>
      <c r="E39" s="12">
        <f>F3*K2*24</f>
        <v>176</v>
      </c>
      <c r="F39" s="63" t="s">
        <v>13</v>
      </c>
      <c r="G39" s="63"/>
      <c r="H39" s="63"/>
      <c r="I39" s="9">
        <f>SUM(I7:I37)*24</f>
        <v>0</v>
      </c>
      <c r="J39" s="61">
        <f>SUM(J7:K37)</f>
        <v>0</v>
      </c>
      <c r="K39" s="62"/>
    </row>
    <row r="42" spans="2:11" ht="15.75" thickBot="1" x14ac:dyDescent="0.3">
      <c r="B42" s="2"/>
      <c r="C42" s="2"/>
      <c r="D42" s="2"/>
      <c r="E42" s="2"/>
      <c r="F42" s="2"/>
      <c r="H42" s="57"/>
      <c r="I42" s="57"/>
      <c r="J42" s="57"/>
      <c r="K42" s="57"/>
    </row>
    <row r="43" spans="2:11" x14ac:dyDescent="0.25">
      <c r="B43" t="s">
        <v>9</v>
      </c>
      <c r="H43" t="s">
        <v>10</v>
      </c>
    </row>
  </sheetData>
  <mergeCells count="43">
    <mergeCell ref="B1:K1"/>
    <mergeCell ref="B2:E2"/>
    <mergeCell ref="F2:G2"/>
    <mergeCell ref="I2:J2"/>
    <mergeCell ref="B3:E3"/>
    <mergeCell ref="F3:G3"/>
    <mergeCell ref="I3:J3"/>
    <mergeCell ref="J17:K17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29:K29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B39:D39"/>
    <mergeCell ref="F39:H39"/>
    <mergeCell ref="J39:K39"/>
    <mergeCell ref="H42:K42"/>
    <mergeCell ref="J30:K30"/>
    <mergeCell ref="J31:K31"/>
    <mergeCell ref="J32:K32"/>
    <mergeCell ref="J33:K33"/>
    <mergeCell ref="J34:K34"/>
    <mergeCell ref="J35:K35"/>
    <mergeCell ref="J36:K36"/>
    <mergeCell ref="J37:K37"/>
  </mergeCells>
  <conditionalFormatting sqref="B7:B37">
    <cfRule type="timePeriod" dxfId="109" priority="13" timePeriod="today">
      <formula>FLOOR(B7,1)=TODAY()</formula>
    </cfRule>
  </conditionalFormatting>
  <conditionalFormatting sqref="B33:B37">
    <cfRule type="expression" dxfId="108" priority="14">
      <formula>MONTH($F$2)&lt;MONTH(B33)</formula>
    </cfRule>
  </conditionalFormatting>
  <conditionalFormatting sqref="B7:K37">
    <cfRule type="expression" dxfId="107" priority="7">
      <formula>WEEKDAY($B7,2)&gt;=6</formula>
    </cfRule>
    <cfRule type="expression" dxfId="106" priority="9">
      <formula>$C7="GF"</formula>
    </cfRule>
  </conditionalFormatting>
  <conditionalFormatting sqref="D7:D37">
    <cfRule type="containsText" dxfId="105" priority="1" operator="containsText" text="FX">
      <formula>NOT(ISERROR(SEARCH("FX",D7)))</formula>
    </cfRule>
    <cfRule type="containsText" dxfId="104" priority="4" operator="containsText" text="K">
      <formula>NOT(ISERROR(SEARCH("K",D7)))</formula>
    </cfRule>
    <cfRule type="containsText" dxfId="103" priority="5" operator="containsText" text="F">
      <formula>NOT(ISERROR(SEARCH("F",D7)))</formula>
    </cfRule>
    <cfRule type="containsText" dxfId="102" priority="6" operator="containsText" text="U">
      <formula>NOT(ISERROR(SEARCH("U",D7)))</formula>
    </cfRule>
  </conditionalFormatting>
  <conditionalFormatting sqref="F7:H37">
    <cfRule type="expression" dxfId="101" priority="8">
      <formula>WEEKDAY($B7,2)&gt;=6</formula>
    </cfRule>
  </conditionalFormatting>
  <conditionalFormatting sqref="J39:K39">
    <cfRule type="expression" dxfId="100" priority="2">
      <formula>$J$39&lt;0</formula>
    </cfRule>
    <cfRule type="expression" dxfId="99" priority="3">
      <formula>$J$39&gt;0</formula>
    </cfRule>
  </conditionalFormatting>
  <printOptions horizontalCentered="1"/>
  <pageMargins left="0.70866141732283472" right="0.70866141732283472" top="0.78740157480314965" bottom="0.75196850393700787" header="0.31496062992125984" footer="0.29921259842519687"/>
  <pageSetup paperSize="9" orientation="portrait" r:id="rId1"/>
  <headerFooter>
    <oddHeader>&amp;C&amp;"-,Fett"&amp;18Arbeitszeitnachweis</oddHead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43635-8E0B-46BD-BA9A-3297BE890F92}">
  <dimension ref="B1:N43"/>
  <sheetViews>
    <sheetView showGridLines="0" showRuler="0" zoomScaleNormal="100" zoomScalePageLayoutView="115" workbookViewId="0">
      <selection activeCell="C37" sqref="C37"/>
    </sheetView>
  </sheetViews>
  <sheetFormatPr baseColWidth="10" defaultRowHeight="15" x14ac:dyDescent="0.25"/>
  <cols>
    <col min="3" max="3" width="5" customWidth="1"/>
    <col min="4" max="4" width="11.140625" bestFit="1" customWidth="1"/>
    <col min="5" max="8" width="8.140625" customWidth="1"/>
    <col min="9" max="9" width="10" customWidth="1"/>
    <col min="10" max="10" width="14" customWidth="1"/>
    <col min="11" max="11" width="10" customWidth="1"/>
  </cols>
  <sheetData>
    <row r="1" spans="2:14" x14ac:dyDescent="0.25">
      <c r="B1" s="54"/>
      <c r="C1" s="55"/>
      <c r="D1" s="55"/>
      <c r="E1" s="55"/>
      <c r="F1" s="55"/>
      <c r="G1" s="55"/>
      <c r="H1" s="55"/>
      <c r="I1" s="55"/>
      <c r="J1" s="55"/>
      <c r="K1" s="55"/>
    </row>
    <row r="2" spans="2:14" ht="15.75" x14ac:dyDescent="0.25">
      <c r="B2" s="50" t="s">
        <v>11</v>
      </c>
      <c r="C2" s="51"/>
      <c r="D2" s="51"/>
      <c r="E2" s="52"/>
      <c r="F2" s="56">
        <v>46113</v>
      </c>
      <c r="G2" s="56"/>
      <c r="I2" s="50" t="s">
        <v>7</v>
      </c>
      <c r="J2" s="51"/>
      <c r="K2" s="11">
        <v>0.33333333333333331</v>
      </c>
    </row>
    <row r="3" spans="2:14" ht="15.75" x14ac:dyDescent="0.25">
      <c r="B3" s="50" t="s">
        <v>14</v>
      </c>
      <c r="C3" s="51"/>
      <c r="D3" s="51"/>
      <c r="E3" s="52"/>
      <c r="F3" s="53">
        <f>COUNT(E7:E37)-COUNTIFS(D7:D37,"F")</f>
        <v>22</v>
      </c>
      <c r="G3" s="53"/>
      <c r="I3" s="50" t="s">
        <v>15</v>
      </c>
      <c r="J3" s="51"/>
      <c r="K3" s="13">
        <f>K2*F3*24</f>
        <v>176</v>
      </c>
    </row>
    <row r="4" spans="2:14" ht="7.5" customHeight="1" x14ac:dyDescent="0.25"/>
    <row r="6" spans="2:14" x14ac:dyDescent="0.25">
      <c r="B6" s="10" t="s">
        <v>0</v>
      </c>
      <c r="C6" s="10" t="s">
        <v>1</v>
      </c>
      <c r="D6" s="10" t="s">
        <v>16</v>
      </c>
      <c r="E6" s="10" t="s">
        <v>6</v>
      </c>
      <c r="F6" s="10" t="s">
        <v>2</v>
      </c>
      <c r="G6" s="10" t="s">
        <v>3</v>
      </c>
      <c r="H6" s="10" t="s">
        <v>4</v>
      </c>
      <c r="I6" s="10" t="s">
        <v>5</v>
      </c>
      <c r="J6" s="58" t="s">
        <v>12</v>
      </c>
      <c r="K6" s="59"/>
    </row>
    <row r="7" spans="2:14" x14ac:dyDescent="0.25">
      <c r="B7" s="5">
        <f>F2</f>
        <v>46113</v>
      </c>
      <c r="C7" s="6" t="str">
        <f t="shared" ref="C7:C37" si="0">IF(MONTH($F$2)&lt;MONTH(B7),"",TEXT(B7,"TTT"))</f>
        <v>Mi</v>
      </c>
      <c r="D7" s="6"/>
      <c r="E7" s="7">
        <f>IF(D7="F",0,IF(MONTH($F$2)&lt;MONTH(B7),"",IF(AND(MONTH($F$2)=MONTH(B7),(OR(C7="Mo",C7="Di",C7="Mi",C7="Do",C7="Fr"))),$K$2,"")))</f>
        <v>0.33333333333333331</v>
      </c>
      <c r="F7" s="8"/>
      <c r="G7" s="8"/>
      <c r="H7" s="4"/>
      <c r="I7" s="7">
        <f>IF(OR(D7="U",D7="K",D7="F",D7="FX"),E7,IF(MONTH($F$2)&lt;MONTH(B7),"",G7-F7-H7))</f>
        <v>0</v>
      </c>
      <c r="J7" s="48" t="str">
        <f t="shared" ref="J7:J37" si="1">IF(D7="FX",-E7*24,IF(F7="","",ROUND((G7-H7-F7-E7),4)*24))</f>
        <v/>
      </c>
      <c r="K7" s="49"/>
    </row>
    <row r="8" spans="2:14" x14ac:dyDescent="0.25">
      <c r="B8" s="5">
        <f>B7+1</f>
        <v>46114</v>
      </c>
      <c r="C8" s="6" t="str">
        <f t="shared" si="0"/>
        <v>Do</v>
      </c>
      <c r="D8" s="6"/>
      <c r="E8" s="7">
        <f>IF(D8="F",0,IF(MONTH($F$2)&lt;MONTH(B8),"",IF(AND(MONTH($F$2)=MONTH(B8),(OR(C8="Mo",C8="Di",C8="Mi",C8="Do",C8="Fr"))),$K$2,"")))</f>
        <v>0.33333333333333331</v>
      </c>
      <c r="F8" s="8"/>
      <c r="G8" s="8"/>
      <c r="H8" s="4"/>
      <c r="I8" s="7">
        <f t="shared" ref="I8:I37" si="2">IF(OR(D8="U",D8="K",D8="F",D8="FX"),E8,IF(MONTH($F$2)&lt;MONTH(B8),"",G8-F8-H8))</f>
        <v>0</v>
      </c>
      <c r="J8" s="48" t="str">
        <f t="shared" si="1"/>
        <v/>
      </c>
      <c r="K8" s="49"/>
    </row>
    <row r="9" spans="2:14" x14ac:dyDescent="0.25">
      <c r="B9" s="5">
        <f t="shared" ref="B9:B37" si="3">B8+1</f>
        <v>46115</v>
      </c>
      <c r="C9" s="6" t="str">
        <f t="shared" si="0"/>
        <v>Fr</v>
      </c>
      <c r="D9" s="6"/>
      <c r="E9" s="7">
        <f t="shared" ref="E9:E37" si="4">IF(D9="F",0,IF(MONTH($F$2)&lt;MONTH(B9),"",IF(AND(MONTH($F$2)=MONTH(B9),(OR(C9="Mo",C9="Di",C9="Mi",C9="Do",C9="Fr"))),$K$2,"")))</f>
        <v>0.33333333333333331</v>
      </c>
      <c r="F9" s="8"/>
      <c r="G9" s="8"/>
      <c r="H9" s="4"/>
      <c r="I9" s="7">
        <f t="shared" si="2"/>
        <v>0</v>
      </c>
      <c r="J9" s="48" t="str">
        <f t="shared" si="1"/>
        <v/>
      </c>
      <c r="K9" s="49"/>
      <c r="N9" s="3"/>
    </row>
    <row r="10" spans="2:14" x14ac:dyDescent="0.25">
      <c r="B10" s="5">
        <f t="shared" si="3"/>
        <v>46116</v>
      </c>
      <c r="C10" s="6" t="str">
        <f t="shared" si="0"/>
        <v>Sa</v>
      </c>
      <c r="D10" s="6"/>
      <c r="E10" s="7" t="str">
        <f t="shared" si="4"/>
        <v/>
      </c>
      <c r="F10" s="8"/>
      <c r="G10" s="8"/>
      <c r="H10" s="4"/>
      <c r="I10" s="7">
        <f t="shared" si="2"/>
        <v>0</v>
      </c>
      <c r="J10" s="48" t="str">
        <f t="shared" si="1"/>
        <v/>
      </c>
      <c r="K10" s="49"/>
    </row>
    <row r="11" spans="2:14" x14ac:dyDescent="0.25">
      <c r="B11" s="5">
        <f t="shared" si="3"/>
        <v>46117</v>
      </c>
      <c r="C11" s="6" t="str">
        <f t="shared" si="0"/>
        <v>So</v>
      </c>
      <c r="D11" s="6"/>
      <c r="E11" s="7" t="str">
        <f t="shared" si="4"/>
        <v/>
      </c>
      <c r="F11" s="8"/>
      <c r="G11" s="8"/>
      <c r="H11" s="4"/>
      <c r="I11" s="7">
        <f t="shared" si="2"/>
        <v>0</v>
      </c>
      <c r="J11" s="48" t="str">
        <f t="shared" si="1"/>
        <v/>
      </c>
      <c r="K11" s="49"/>
    </row>
    <row r="12" spans="2:14" x14ac:dyDescent="0.25">
      <c r="B12" s="5">
        <f t="shared" si="3"/>
        <v>46118</v>
      </c>
      <c r="C12" s="6" t="str">
        <f t="shared" si="0"/>
        <v>Mo</v>
      </c>
      <c r="D12" s="6"/>
      <c r="E12" s="7">
        <f t="shared" si="4"/>
        <v>0.33333333333333331</v>
      </c>
      <c r="F12" s="8"/>
      <c r="G12" s="8"/>
      <c r="H12" s="4"/>
      <c r="I12" s="7">
        <f t="shared" si="2"/>
        <v>0</v>
      </c>
      <c r="J12" s="48" t="str">
        <f t="shared" si="1"/>
        <v/>
      </c>
      <c r="K12" s="49"/>
    </row>
    <row r="13" spans="2:14" x14ac:dyDescent="0.25">
      <c r="B13" s="5">
        <f t="shared" si="3"/>
        <v>46119</v>
      </c>
      <c r="C13" s="6" t="str">
        <f t="shared" si="0"/>
        <v>Di</v>
      </c>
      <c r="D13" s="6"/>
      <c r="E13" s="7">
        <f t="shared" si="4"/>
        <v>0.33333333333333331</v>
      </c>
      <c r="F13" s="8"/>
      <c r="G13" s="8"/>
      <c r="H13" s="4"/>
      <c r="I13" s="7">
        <f t="shared" si="2"/>
        <v>0</v>
      </c>
      <c r="J13" s="48" t="str">
        <f t="shared" si="1"/>
        <v/>
      </c>
      <c r="K13" s="49"/>
    </row>
    <row r="14" spans="2:14" x14ac:dyDescent="0.25">
      <c r="B14" s="5">
        <f t="shared" si="3"/>
        <v>46120</v>
      </c>
      <c r="C14" s="6" t="str">
        <f t="shared" si="0"/>
        <v>Mi</v>
      </c>
      <c r="D14" s="6"/>
      <c r="E14" s="7">
        <f t="shared" si="4"/>
        <v>0.33333333333333331</v>
      </c>
      <c r="F14" s="8"/>
      <c r="G14" s="8"/>
      <c r="H14" s="4"/>
      <c r="I14" s="7">
        <f t="shared" si="2"/>
        <v>0</v>
      </c>
      <c r="J14" s="48" t="str">
        <f t="shared" si="1"/>
        <v/>
      </c>
      <c r="K14" s="49"/>
    </row>
    <row r="15" spans="2:14" x14ac:dyDescent="0.25">
      <c r="B15" s="5">
        <f t="shared" si="3"/>
        <v>46121</v>
      </c>
      <c r="C15" s="6" t="str">
        <f t="shared" si="0"/>
        <v>Do</v>
      </c>
      <c r="D15" s="6"/>
      <c r="E15" s="7">
        <f t="shared" si="4"/>
        <v>0.33333333333333331</v>
      </c>
      <c r="F15" s="8"/>
      <c r="G15" s="8"/>
      <c r="H15" s="4"/>
      <c r="I15" s="7">
        <f t="shared" si="2"/>
        <v>0</v>
      </c>
      <c r="J15" s="48" t="str">
        <f t="shared" si="1"/>
        <v/>
      </c>
      <c r="K15" s="49"/>
    </row>
    <row r="16" spans="2:14" x14ac:dyDescent="0.25">
      <c r="B16" s="5">
        <f t="shared" si="3"/>
        <v>46122</v>
      </c>
      <c r="C16" s="6" t="str">
        <f t="shared" si="0"/>
        <v>Fr</v>
      </c>
      <c r="D16" s="6"/>
      <c r="E16" s="7">
        <f t="shared" si="4"/>
        <v>0.33333333333333331</v>
      </c>
      <c r="F16" s="8"/>
      <c r="G16" s="8"/>
      <c r="H16" s="4"/>
      <c r="I16" s="7">
        <f t="shared" si="2"/>
        <v>0</v>
      </c>
      <c r="J16" s="48" t="str">
        <f t="shared" si="1"/>
        <v/>
      </c>
      <c r="K16" s="49"/>
    </row>
    <row r="17" spans="2:11" x14ac:dyDescent="0.25">
      <c r="B17" s="5">
        <f t="shared" si="3"/>
        <v>46123</v>
      </c>
      <c r="C17" s="6" t="str">
        <f t="shared" si="0"/>
        <v>Sa</v>
      </c>
      <c r="D17" s="6"/>
      <c r="E17" s="7" t="str">
        <f t="shared" si="4"/>
        <v/>
      </c>
      <c r="F17" s="8"/>
      <c r="G17" s="8"/>
      <c r="H17" s="4"/>
      <c r="I17" s="7">
        <f t="shared" si="2"/>
        <v>0</v>
      </c>
      <c r="J17" s="48" t="str">
        <f t="shared" si="1"/>
        <v/>
      </c>
      <c r="K17" s="49"/>
    </row>
    <row r="18" spans="2:11" x14ac:dyDescent="0.25">
      <c r="B18" s="5">
        <f t="shared" si="3"/>
        <v>46124</v>
      </c>
      <c r="C18" s="6" t="str">
        <f t="shared" si="0"/>
        <v>So</v>
      </c>
      <c r="D18" s="6"/>
      <c r="E18" s="7" t="str">
        <f t="shared" si="4"/>
        <v/>
      </c>
      <c r="F18" s="8"/>
      <c r="G18" s="8"/>
      <c r="H18" s="4"/>
      <c r="I18" s="7">
        <f t="shared" si="2"/>
        <v>0</v>
      </c>
      <c r="J18" s="48" t="str">
        <f t="shared" si="1"/>
        <v/>
      </c>
      <c r="K18" s="49"/>
    </row>
    <row r="19" spans="2:11" x14ac:dyDescent="0.25">
      <c r="B19" s="5">
        <f t="shared" si="3"/>
        <v>46125</v>
      </c>
      <c r="C19" s="6" t="str">
        <f t="shared" si="0"/>
        <v>Mo</v>
      </c>
      <c r="D19" s="6"/>
      <c r="E19" s="7">
        <f t="shared" si="4"/>
        <v>0.33333333333333331</v>
      </c>
      <c r="F19" s="8"/>
      <c r="G19" s="8"/>
      <c r="H19" s="4"/>
      <c r="I19" s="7">
        <f t="shared" si="2"/>
        <v>0</v>
      </c>
      <c r="J19" s="48" t="str">
        <f t="shared" si="1"/>
        <v/>
      </c>
      <c r="K19" s="49"/>
    </row>
    <row r="20" spans="2:11" x14ac:dyDescent="0.25">
      <c r="B20" s="5">
        <f t="shared" si="3"/>
        <v>46126</v>
      </c>
      <c r="C20" s="6" t="str">
        <f t="shared" si="0"/>
        <v>Di</v>
      </c>
      <c r="D20" s="6"/>
      <c r="E20" s="7">
        <f t="shared" si="4"/>
        <v>0.33333333333333331</v>
      </c>
      <c r="F20" s="8"/>
      <c r="G20" s="8"/>
      <c r="H20" s="4"/>
      <c r="I20" s="7">
        <f t="shared" si="2"/>
        <v>0</v>
      </c>
      <c r="J20" s="48" t="str">
        <f t="shared" si="1"/>
        <v/>
      </c>
      <c r="K20" s="49"/>
    </row>
    <row r="21" spans="2:11" x14ac:dyDescent="0.25">
      <c r="B21" s="5">
        <f t="shared" si="3"/>
        <v>46127</v>
      </c>
      <c r="C21" s="6" t="str">
        <f t="shared" si="0"/>
        <v>Mi</v>
      </c>
      <c r="D21" s="6"/>
      <c r="E21" s="7">
        <f t="shared" si="4"/>
        <v>0.33333333333333331</v>
      </c>
      <c r="F21" s="8"/>
      <c r="G21" s="8"/>
      <c r="H21" s="4"/>
      <c r="I21" s="7">
        <f t="shared" si="2"/>
        <v>0</v>
      </c>
      <c r="J21" s="48" t="str">
        <f t="shared" si="1"/>
        <v/>
      </c>
      <c r="K21" s="49"/>
    </row>
    <row r="22" spans="2:11" x14ac:dyDescent="0.25">
      <c r="B22" s="5">
        <f t="shared" si="3"/>
        <v>46128</v>
      </c>
      <c r="C22" s="6" t="str">
        <f t="shared" si="0"/>
        <v>Do</v>
      </c>
      <c r="D22" s="6"/>
      <c r="E22" s="7">
        <f t="shared" si="4"/>
        <v>0.33333333333333331</v>
      </c>
      <c r="F22" s="8"/>
      <c r="G22" s="8"/>
      <c r="H22" s="4"/>
      <c r="I22" s="7">
        <f t="shared" si="2"/>
        <v>0</v>
      </c>
      <c r="J22" s="48" t="str">
        <f t="shared" si="1"/>
        <v/>
      </c>
      <c r="K22" s="49"/>
    </row>
    <row r="23" spans="2:11" x14ac:dyDescent="0.25">
      <c r="B23" s="5">
        <f t="shared" si="3"/>
        <v>46129</v>
      </c>
      <c r="C23" s="6" t="str">
        <f t="shared" si="0"/>
        <v>Fr</v>
      </c>
      <c r="D23" s="6"/>
      <c r="E23" s="7">
        <f t="shared" si="4"/>
        <v>0.33333333333333331</v>
      </c>
      <c r="F23" s="8"/>
      <c r="G23" s="8"/>
      <c r="H23" s="4"/>
      <c r="I23" s="7">
        <f t="shared" si="2"/>
        <v>0</v>
      </c>
      <c r="J23" s="48" t="str">
        <f t="shared" si="1"/>
        <v/>
      </c>
      <c r="K23" s="49"/>
    </row>
    <row r="24" spans="2:11" x14ac:dyDescent="0.25">
      <c r="B24" s="5">
        <f t="shared" si="3"/>
        <v>46130</v>
      </c>
      <c r="C24" s="6" t="str">
        <f t="shared" si="0"/>
        <v>Sa</v>
      </c>
      <c r="D24" s="6"/>
      <c r="E24" s="7" t="str">
        <f t="shared" si="4"/>
        <v/>
      </c>
      <c r="F24" s="8"/>
      <c r="G24" s="8"/>
      <c r="H24" s="4"/>
      <c r="I24" s="7">
        <f t="shared" si="2"/>
        <v>0</v>
      </c>
      <c r="J24" s="48" t="str">
        <f t="shared" si="1"/>
        <v/>
      </c>
      <c r="K24" s="49"/>
    </row>
    <row r="25" spans="2:11" x14ac:dyDescent="0.25">
      <c r="B25" s="5">
        <f t="shared" si="3"/>
        <v>46131</v>
      </c>
      <c r="C25" s="6" t="str">
        <f t="shared" si="0"/>
        <v>So</v>
      </c>
      <c r="D25" s="6"/>
      <c r="E25" s="7" t="str">
        <f t="shared" si="4"/>
        <v/>
      </c>
      <c r="F25" s="8"/>
      <c r="G25" s="8"/>
      <c r="H25" s="4"/>
      <c r="I25" s="7">
        <f t="shared" si="2"/>
        <v>0</v>
      </c>
      <c r="J25" s="48" t="str">
        <f t="shared" si="1"/>
        <v/>
      </c>
      <c r="K25" s="49"/>
    </row>
    <row r="26" spans="2:11" x14ac:dyDescent="0.25">
      <c r="B26" s="5">
        <f t="shared" si="3"/>
        <v>46132</v>
      </c>
      <c r="C26" s="6" t="str">
        <f t="shared" si="0"/>
        <v>Mo</v>
      </c>
      <c r="D26" s="6"/>
      <c r="E26" s="7">
        <f t="shared" si="4"/>
        <v>0.33333333333333331</v>
      </c>
      <c r="F26" s="8"/>
      <c r="G26" s="8"/>
      <c r="H26" s="4"/>
      <c r="I26" s="7">
        <f t="shared" si="2"/>
        <v>0</v>
      </c>
      <c r="J26" s="48" t="str">
        <f t="shared" si="1"/>
        <v/>
      </c>
      <c r="K26" s="49"/>
    </row>
    <row r="27" spans="2:11" x14ac:dyDescent="0.25">
      <c r="B27" s="5">
        <f t="shared" si="3"/>
        <v>46133</v>
      </c>
      <c r="C27" s="6" t="str">
        <f t="shared" si="0"/>
        <v>Di</v>
      </c>
      <c r="D27" s="6"/>
      <c r="E27" s="7">
        <f t="shared" si="4"/>
        <v>0.33333333333333331</v>
      </c>
      <c r="F27" s="8"/>
      <c r="G27" s="8"/>
      <c r="H27" s="4"/>
      <c r="I27" s="7">
        <f t="shared" si="2"/>
        <v>0</v>
      </c>
      <c r="J27" s="48" t="str">
        <f t="shared" si="1"/>
        <v/>
      </c>
      <c r="K27" s="49"/>
    </row>
    <row r="28" spans="2:11" x14ac:dyDescent="0.25">
      <c r="B28" s="5">
        <f>B27+1</f>
        <v>46134</v>
      </c>
      <c r="C28" s="6" t="str">
        <f t="shared" si="0"/>
        <v>Mi</v>
      </c>
      <c r="D28" s="6"/>
      <c r="E28" s="7">
        <f t="shared" si="4"/>
        <v>0.33333333333333331</v>
      </c>
      <c r="F28" s="8"/>
      <c r="G28" s="8"/>
      <c r="H28" s="4"/>
      <c r="I28" s="7">
        <f t="shared" si="2"/>
        <v>0</v>
      </c>
      <c r="J28" s="48" t="str">
        <f t="shared" si="1"/>
        <v/>
      </c>
      <c r="K28" s="49"/>
    </row>
    <row r="29" spans="2:11" x14ac:dyDescent="0.25">
      <c r="B29" s="5">
        <f t="shared" si="3"/>
        <v>46135</v>
      </c>
      <c r="C29" s="6" t="str">
        <f t="shared" si="0"/>
        <v>Do</v>
      </c>
      <c r="D29" s="6"/>
      <c r="E29" s="7">
        <f t="shared" si="4"/>
        <v>0.33333333333333331</v>
      </c>
      <c r="F29" s="8"/>
      <c r="G29" s="8"/>
      <c r="H29" s="4"/>
      <c r="I29" s="7">
        <f t="shared" si="2"/>
        <v>0</v>
      </c>
      <c r="J29" s="48" t="str">
        <f t="shared" si="1"/>
        <v/>
      </c>
      <c r="K29" s="49"/>
    </row>
    <row r="30" spans="2:11" x14ac:dyDescent="0.25">
      <c r="B30" s="5">
        <f t="shared" si="3"/>
        <v>46136</v>
      </c>
      <c r="C30" s="6" t="str">
        <f t="shared" si="0"/>
        <v>Fr</v>
      </c>
      <c r="D30" s="6"/>
      <c r="E30" s="7">
        <f t="shared" si="4"/>
        <v>0.33333333333333331</v>
      </c>
      <c r="F30" s="8"/>
      <c r="G30" s="8"/>
      <c r="H30" s="4"/>
      <c r="I30" s="7">
        <f t="shared" si="2"/>
        <v>0</v>
      </c>
      <c r="J30" s="48" t="str">
        <f t="shared" si="1"/>
        <v/>
      </c>
      <c r="K30" s="49"/>
    </row>
    <row r="31" spans="2:11" x14ac:dyDescent="0.25">
      <c r="B31" s="5">
        <f t="shared" si="3"/>
        <v>46137</v>
      </c>
      <c r="C31" s="6" t="str">
        <f t="shared" si="0"/>
        <v>Sa</v>
      </c>
      <c r="D31" s="6"/>
      <c r="E31" s="7" t="str">
        <f t="shared" si="4"/>
        <v/>
      </c>
      <c r="F31" s="8"/>
      <c r="G31" s="8"/>
      <c r="H31" s="4"/>
      <c r="I31" s="7">
        <f t="shared" si="2"/>
        <v>0</v>
      </c>
      <c r="J31" s="48" t="str">
        <f t="shared" si="1"/>
        <v/>
      </c>
      <c r="K31" s="49"/>
    </row>
    <row r="32" spans="2:11" x14ac:dyDescent="0.25">
      <c r="B32" s="5">
        <f t="shared" si="3"/>
        <v>46138</v>
      </c>
      <c r="C32" s="6" t="str">
        <f t="shared" si="0"/>
        <v>So</v>
      </c>
      <c r="D32" s="6"/>
      <c r="E32" s="7" t="str">
        <f t="shared" si="4"/>
        <v/>
      </c>
      <c r="F32" s="8"/>
      <c r="G32" s="8"/>
      <c r="H32" s="4"/>
      <c r="I32" s="7">
        <f t="shared" si="2"/>
        <v>0</v>
      </c>
      <c r="J32" s="48" t="str">
        <f t="shared" si="1"/>
        <v/>
      </c>
      <c r="K32" s="49"/>
    </row>
    <row r="33" spans="2:11" x14ac:dyDescent="0.25">
      <c r="B33" s="5">
        <f t="shared" si="3"/>
        <v>46139</v>
      </c>
      <c r="C33" s="6" t="str">
        <f t="shared" si="0"/>
        <v>Mo</v>
      </c>
      <c r="D33" s="6"/>
      <c r="E33" s="7">
        <f t="shared" si="4"/>
        <v>0.33333333333333331</v>
      </c>
      <c r="F33" s="8"/>
      <c r="G33" s="8"/>
      <c r="H33" s="4"/>
      <c r="I33" s="7">
        <f t="shared" si="2"/>
        <v>0</v>
      </c>
      <c r="J33" s="48" t="str">
        <f t="shared" si="1"/>
        <v/>
      </c>
      <c r="K33" s="49"/>
    </row>
    <row r="34" spans="2:11" x14ac:dyDescent="0.25">
      <c r="B34" s="5">
        <f>B33+1</f>
        <v>46140</v>
      </c>
      <c r="C34" s="6" t="str">
        <f t="shared" si="0"/>
        <v>Di</v>
      </c>
      <c r="D34" s="6"/>
      <c r="E34" s="7">
        <f t="shared" si="4"/>
        <v>0.33333333333333331</v>
      </c>
      <c r="F34" s="8"/>
      <c r="G34" s="8"/>
      <c r="H34" s="4"/>
      <c r="I34" s="7">
        <f t="shared" si="2"/>
        <v>0</v>
      </c>
      <c r="J34" s="48" t="str">
        <f t="shared" si="1"/>
        <v/>
      </c>
      <c r="K34" s="49"/>
    </row>
    <row r="35" spans="2:11" x14ac:dyDescent="0.25">
      <c r="B35" s="5">
        <f t="shared" si="3"/>
        <v>46141</v>
      </c>
      <c r="C35" s="6" t="str">
        <f t="shared" si="0"/>
        <v>Mi</v>
      </c>
      <c r="D35" s="6"/>
      <c r="E35" s="7">
        <f t="shared" si="4"/>
        <v>0.33333333333333331</v>
      </c>
      <c r="F35" s="8"/>
      <c r="G35" s="8"/>
      <c r="H35" s="4"/>
      <c r="I35" s="7">
        <f t="shared" si="2"/>
        <v>0</v>
      </c>
      <c r="J35" s="48" t="str">
        <f t="shared" si="1"/>
        <v/>
      </c>
      <c r="K35" s="49"/>
    </row>
    <row r="36" spans="2:11" x14ac:dyDescent="0.25">
      <c r="B36" s="5">
        <f t="shared" si="3"/>
        <v>46142</v>
      </c>
      <c r="C36" s="6" t="str">
        <f t="shared" si="0"/>
        <v>Do</v>
      </c>
      <c r="D36" s="6"/>
      <c r="E36" s="7">
        <f t="shared" si="4"/>
        <v>0.33333333333333331</v>
      </c>
      <c r="F36" s="8"/>
      <c r="G36" s="8"/>
      <c r="H36" s="4"/>
      <c r="I36" s="7">
        <f t="shared" si="2"/>
        <v>0</v>
      </c>
      <c r="J36" s="48" t="str">
        <f t="shared" si="1"/>
        <v/>
      </c>
      <c r="K36" s="49"/>
    </row>
    <row r="37" spans="2:11" x14ac:dyDescent="0.25">
      <c r="B37" s="5">
        <f t="shared" si="3"/>
        <v>46143</v>
      </c>
      <c r="C37" s="6" t="str">
        <f t="shared" si="0"/>
        <v/>
      </c>
      <c r="D37" s="6"/>
      <c r="E37" s="7" t="str">
        <f t="shared" si="4"/>
        <v/>
      </c>
      <c r="F37" s="8"/>
      <c r="G37" s="8"/>
      <c r="H37" s="4"/>
      <c r="I37" s="7" t="str">
        <f t="shared" si="2"/>
        <v/>
      </c>
      <c r="J37" s="48" t="str">
        <f t="shared" si="1"/>
        <v/>
      </c>
      <c r="K37" s="49"/>
    </row>
    <row r="38" spans="2:11" ht="7.5" customHeight="1" x14ac:dyDescent="0.25">
      <c r="B38" s="1"/>
    </row>
    <row r="39" spans="2:11" ht="15.75" x14ac:dyDescent="0.25">
      <c r="B39" s="58" t="s">
        <v>8</v>
      </c>
      <c r="C39" s="60"/>
      <c r="D39" s="60"/>
      <c r="E39" s="12">
        <f>F3*K2*24</f>
        <v>176</v>
      </c>
      <c r="F39" s="63" t="s">
        <v>13</v>
      </c>
      <c r="G39" s="63"/>
      <c r="H39" s="63"/>
      <c r="I39" s="9">
        <f>SUM(I7:I37)*24</f>
        <v>0</v>
      </c>
      <c r="J39" s="61">
        <f>SUM(J7:K37)</f>
        <v>0</v>
      </c>
      <c r="K39" s="62"/>
    </row>
    <row r="42" spans="2:11" ht="15.75" thickBot="1" x14ac:dyDescent="0.3">
      <c r="B42" s="2"/>
      <c r="C42" s="2"/>
      <c r="D42" s="2"/>
      <c r="E42" s="2"/>
      <c r="F42" s="2"/>
      <c r="H42" s="57"/>
      <c r="I42" s="57"/>
      <c r="J42" s="57"/>
      <c r="K42" s="57"/>
    </row>
    <row r="43" spans="2:11" x14ac:dyDescent="0.25">
      <c r="B43" t="s">
        <v>9</v>
      </c>
      <c r="H43" t="s">
        <v>10</v>
      </c>
    </row>
  </sheetData>
  <mergeCells count="43">
    <mergeCell ref="B1:K1"/>
    <mergeCell ref="B2:E2"/>
    <mergeCell ref="F2:G2"/>
    <mergeCell ref="I2:J2"/>
    <mergeCell ref="B3:E3"/>
    <mergeCell ref="F3:G3"/>
    <mergeCell ref="I3:J3"/>
    <mergeCell ref="J17:K17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29:K29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B39:D39"/>
    <mergeCell ref="F39:H39"/>
    <mergeCell ref="J39:K39"/>
    <mergeCell ref="H42:K42"/>
    <mergeCell ref="J30:K30"/>
    <mergeCell ref="J31:K31"/>
    <mergeCell ref="J32:K32"/>
    <mergeCell ref="J33:K33"/>
    <mergeCell ref="J34:K34"/>
    <mergeCell ref="J35:K35"/>
    <mergeCell ref="J36:K36"/>
    <mergeCell ref="J37:K37"/>
  </mergeCells>
  <conditionalFormatting sqref="B7:B37">
    <cfRule type="timePeriod" dxfId="98" priority="13" timePeriod="today">
      <formula>FLOOR(B7,1)=TODAY()</formula>
    </cfRule>
  </conditionalFormatting>
  <conditionalFormatting sqref="B33:B37">
    <cfRule type="expression" dxfId="97" priority="14">
      <formula>MONTH($F$2)&lt;MONTH(B33)</formula>
    </cfRule>
  </conditionalFormatting>
  <conditionalFormatting sqref="B7:K37">
    <cfRule type="expression" dxfId="96" priority="7">
      <formula>WEEKDAY($B7,2)&gt;=6</formula>
    </cfRule>
    <cfRule type="expression" dxfId="95" priority="9">
      <formula>$C7="GF"</formula>
    </cfRule>
  </conditionalFormatting>
  <conditionalFormatting sqref="D7:D37">
    <cfRule type="containsText" dxfId="94" priority="1" operator="containsText" text="FX">
      <formula>NOT(ISERROR(SEARCH("FX",D7)))</formula>
    </cfRule>
    <cfRule type="containsText" dxfId="93" priority="4" operator="containsText" text="K">
      <formula>NOT(ISERROR(SEARCH("K",D7)))</formula>
    </cfRule>
    <cfRule type="containsText" dxfId="92" priority="5" operator="containsText" text="F">
      <formula>NOT(ISERROR(SEARCH("F",D7)))</formula>
    </cfRule>
    <cfRule type="containsText" dxfId="91" priority="6" operator="containsText" text="U">
      <formula>NOT(ISERROR(SEARCH("U",D7)))</formula>
    </cfRule>
  </conditionalFormatting>
  <conditionalFormatting sqref="F7:H37">
    <cfRule type="expression" dxfId="90" priority="8">
      <formula>WEEKDAY($B7,2)&gt;=6</formula>
    </cfRule>
  </conditionalFormatting>
  <conditionalFormatting sqref="J39:K39">
    <cfRule type="expression" dxfId="89" priority="2">
      <formula>$J$39&lt;0</formula>
    </cfRule>
    <cfRule type="expression" dxfId="88" priority="3">
      <formula>$J$39&gt;0</formula>
    </cfRule>
  </conditionalFormatting>
  <printOptions horizontalCentered="1"/>
  <pageMargins left="0.70866141732283472" right="0.70866141732283472" top="0.78740157480314965" bottom="0.75196850393700787" header="0.31496062992125984" footer="0.29921259842519687"/>
  <pageSetup paperSize="9" orientation="portrait" r:id="rId1"/>
  <headerFooter>
    <oddHeader>&amp;C&amp;"-,Fett"&amp;18Arbeitszeitnachweis</oddHead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9C175-EEFE-40CD-BFD1-22F27BBFE283}">
  <dimension ref="B1:N43"/>
  <sheetViews>
    <sheetView showGridLines="0" showRuler="0" zoomScaleNormal="100" zoomScalePageLayoutView="115" workbookViewId="0">
      <selection activeCell="F3" sqref="F3:G3"/>
    </sheetView>
  </sheetViews>
  <sheetFormatPr baseColWidth="10" defaultRowHeight="15" x14ac:dyDescent="0.25"/>
  <cols>
    <col min="3" max="3" width="5" customWidth="1"/>
    <col min="4" max="4" width="11.140625" bestFit="1" customWidth="1"/>
    <col min="5" max="8" width="8.140625" customWidth="1"/>
    <col min="9" max="9" width="10" customWidth="1"/>
    <col min="10" max="10" width="14" customWidth="1"/>
    <col min="11" max="11" width="10" customWidth="1"/>
  </cols>
  <sheetData>
    <row r="1" spans="2:14" x14ac:dyDescent="0.25">
      <c r="B1" s="54"/>
      <c r="C1" s="55"/>
      <c r="D1" s="55"/>
      <c r="E1" s="55"/>
      <c r="F1" s="55"/>
      <c r="G1" s="55"/>
      <c r="H1" s="55"/>
      <c r="I1" s="55"/>
      <c r="J1" s="55"/>
      <c r="K1" s="55"/>
    </row>
    <row r="2" spans="2:14" ht="15.75" x14ac:dyDescent="0.25">
      <c r="B2" s="50" t="s">
        <v>11</v>
      </c>
      <c r="C2" s="51"/>
      <c r="D2" s="51"/>
      <c r="E2" s="52"/>
      <c r="F2" s="56">
        <v>46143</v>
      </c>
      <c r="G2" s="56"/>
      <c r="I2" s="50" t="s">
        <v>7</v>
      </c>
      <c r="J2" s="51"/>
      <c r="K2" s="11">
        <v>0.33333333333333331</v>
      </c>
    </row>
    <row r="3" spans="2:14" ht="15.75" x14ac:dyDescent="0.25">
      <c r="B3" s="50" t="s">
        <v>14</v>
      </c>
      <c r="C3" s="51"/>
      <c r="D3" s="51"/>
      <c r="E3" s="52"/>
      <c r="F3" s="53">
        <f>COUNT(E7:E37)-COUNTIFS(D7:D37,"F")</f>
        <v>21</v>
      </c>
      <c r="G3" s="53"/>
      <c r="I3" s="50" t="s">
        <v>15</v>
      </c>
      <c r="J3" s="51"/>
      <c r="K3" s="13">
        <f>K2*F3*24</f>
        <v>168</v>
      </c>
    </row>
    <row r="4" spans="2:14" ht="7.5" customHeight="1" x14ac:dyDescent="0.25"/>
    <row r="6" spans="2:14" x14ac:dyDescent="0.25">
      <c r="B6" s="10" t="s">
        <v>0</v>
      </c>
      <c r="C6" s="10" t="s">
        <v>1</v>
      </c>
      <c r="D6" s="10" t="s">
        <v>16</v>
      </c>
      <c r="E6" s="10" t="s">
        <v>6</v>
      </c>
      <c r="F6" s="10" t="s">
        <v>2</v>
      </c>
      <c r="G6" s="10" t="s">
        <v>3</v>
      </c>
      <c r="H6" s="10" t="s">
        <v>4</v>
      </c>
      <c r="I6" s="10" t="s">
        <v>5</v>
      </c>
      <c r="J6" s="58" t="s">
        <v>12</v>
      </c>
      <c r="K6" s="59"/>
    </row>
    <row r="7" spans="2:14" x14ac:dyDescent="0.25">
      <c r="B7" s="5">
        <f>F2</f>
        <v>46143</v>
      </c>
      <c r="C7" s="6" t="str">
        <f t="shared" ref="C7:C37" si="0">IF(MONTH($F$2)&lt;MONTH(B7),"",TEXT(B7,"TTT"))</f>
        <v>Fr</v>
      </c>
      <c r="D7" s="6"/>
      <c r="E7" s="7">
        <f>IF(D7="F",0,IF(MONTH($F$2)&lt;MONTH(B7),"",IF(AND(MONTH($F$2)=MONTH(B7),(OR(C7="Mo",C7="Di",C7="Mi",C7="Do",C7="Fr"))),$K$2,"")))</f>
        <v>0.33333333333333331</v>
      </c>
      <c r="F7" s="8"/>
      <c r="G7" s="8"/>
      <c r="H7" s="4"/>
      <c r="I7" s="7">
        <f>IF(OR(D7="U",D7="K",D7="F",D7="FX"),E7,IF(MONTH($F$2)&lt;MONTH(B7),"",G7-F7-H7))</f>
        <v>0</v>
      </c>
      <c r="J7" s="48" t="str">
        <f t="shared" ref="J7:J37" si="1">IF(D7="FX",-E7*24,IF(F7="","",ROUND((G7-H7-F7-E7),4)*24))</f>
        <v/>
      </c>
      <c r="K7" s="49"/>
    </row>
    <row r="8" spans="2:14" x14ac:dyDescent="0.25">
      <c r="B8" s="5">
        <f>B7+1</f>
        <v>46144</v>
      </c>
      <c r="C8" s="6" t="str">
        <f t="shared" si="0"/>
        <v>Sa</v>
      </c>
      <c r="D8" s="6"/>
      <c r="E8" s="7" t="str">
        <f>IF(D8="F",0,IF(MONTH($F$2)&lt;MONTH(B8),"",IF(AND(MONTH($F$2)=MONTH(B8),(OR(C8="Mo",C8="Di",C8="Mi",C8="Do",C8="Fr"))),$K$2,"")))</f>
        <v/>
      </c>
      <c r="F8" s="8"/>
      <c r="G8" s="8"/>
      <c r="H8" s="4"/>
      <c r="I8" s="7">
        <f t="shared" ref="I8:I37" si="2">IF(OR(D8="U",D8="K",D8="F",D8="FX"),E8,IF(MONTH($F$2)&lt;MONTH(B8),"",G8-F8-H8))</f>
        <v>0</v>
      </c>
      <c r="J8" s="48" t="str">
        <f t="shared" si="1"/>
        <v/>
      </c>
      <c r="K8" s="49"/>
    </row>
    <row r="9" spans="2:14" x14ac:dyDescent="0.25">
      <c r="B9" s="5">
        <f t="shared" ref="B9:B37" si="3">B8+1</f>
        <v>46145</v>
      </c>
      <c r="C9" s="6" t="str">
        <f t="shared" si="0"/>
        <v>So</v>
      </c>
      <c r="D9" s="6"/>
      <c r="E9" s="7" t="str">
        <f t="shared" ref="E9:E37" si="4">IF(D9="F",0,IF(MONTH($F$2)&lt;MONTH(B9),"",IF(AND(MONTH($F$2)=MONTH(B9),(OR(C9="Mo",C9="Di",C9="Mi",C9="Do",C9="Fr"))),$K$2,"")))</f>
        <v/>
      </c>
      <c r="F9" s="8"/>
      <c r="G9" s="8"/>
      <c r="H9" s="4"/>
      <c r="I9" s="7">
        <f t="shared" si="2"/>
        <v>0</v>
      </c>
      <c r="J9" s="48" t="str">
        <f t="shared" si="1"/>
        <v/>
      </c>
      <c r="K9" s="49"/>
      <c r="N9" s="3"/>
    </row>
    <row r="10" spans="2:14" x14ac:dyDescent="0.25">
      <c r="B10" s="5">
        <f t="shared" si="3"/>
        <v>46146</v>
      </c>
      <c r="C10" s="6" t="str">
        <f t="shared" si="0"/>
        <v>Mo</v>
      </c>
      <c r="D10" s="6"/>
      <c r="E10" s="7">
        <f t="shared" si="4"/>
        <v>0.33333333333333331</v>
      </c>
      <c r="F10" s="8"/>
      <c r="G10" s="8"/>
      <c r="H10" s="4"/>
      <c r="I10" s="7">
        <f t="shared" si="2"/>
        <v>0</v>
      </c>
      <c r="J10" s="48" t="str">
        <f t="shared" si="1"/>
        <v/>
      </c>
      <c r="K10" s="49"/>
    </row>
    <row r="11" spans="2:14" x14ac:dyDescent="0.25">
      <c r="B11" s="5">
        <f t="shared" si="3"/>
        <v>46147</v>
      </c>
      <c r="C11" s="6" t="str">
        <f t="shared" si="0"/>
        <v>Di</v>
      </c>
      <c r="D11" s="6"/>
      <c r="E11" s="7">
        <f t="shared" si="4"/>
        <v>0.33333333333333331</v>
      </c>
      <c r="F11" s="8"/>
      <c r="G11" s="8"/>
      <c r="H11" s="4"/>
      <c r="I11" s="7">
        <f t="shared" si="2"/>
        <v>0</v>
      </c>
      <c r="J11" s="48" t="str">
        <f t="shared" si="1"/>
        <v/>
      </c>
      <c r="K11" s="49"/>
    </row>
    <row r="12" spans="2:14" x14ac:dyDescent="0.25">
      <c r="B12" s="5">
        <f t="shared" si="3"/>
        <v>46148</v>
      </c>
      <c r="C12" s="6" t="str">
        <f t="shared" si="0"/>
        <v>Mi</v>
      </c>
      <c r="D12" s="6"/>
      <c r="E12" s="7">
        <f t="shared" si="4"/>
        <v>0.33333333333333331</v>
      </c>
      <c r="F12" s="8"/>
      <c r="G12" s="8"/>
      <c r="H12" s="4"/>
      <c r="I12" s="7">
        <f t="shared" si="2"/>
        <v>0</v>
      </c>
      <c r="J12" s="48" t="str">
        <f t="shared" si="1"/>
        <v/>
      </c>
      <c r="K12" s="49"/>
    </row>
    <row r="13" spans="2:14" x14ac:dyDescent="0.25">
      <c r="B13" s="5">
        <f t="shared" si="3"/>
        <v>46149</v>
      </c>
      <c r="C13" s="6" t="str">
        <f t="shared" si="0"/>
        <v>Do</v>
      </c>
      <c r="D13" s="6"/>
      <c r="E13" s="7">
        <f t="shared" si="4"/>
        <v>0.33333333333333331</v>
      </c>
      <c r="F13" s="8"/>
      <c r="G13" s="8"/>
      <c r="H13" s="4"/>
      <c r="I13" s="7">
        <f t="shared" si="2"/>
        <v>0</v>
      </c>
      <c r="J13" s="48" t="str">
        <f t="shared" si="1"/>
        <v/>
      </c>
      <c r="K13" s="49"/>
    </row>
    <row r="14" spans="2:14" x14ac:dyDescent="0.25">
      <c r="B14" s="5">
        <f t="shared" si="3"/>
        <v>46150</v>
      </c>
      <c r="C14" s="6" t="str">
        <f t="shared" si="0"/>
        <v>Fr</v>
      </c>
      <c r="D14" s="6"/>
      <c r="E14" s="7">
        <f t="shared" si="4"/>
        <v>0.33333333333333331</v>
      </c>
      <c r="F14" s="8"/>
      <c r="G14" s="8"/>
      <c r="H14" s="4"/>
      <c r="I14" s="7">
        <f t="shared" si="2"/>
        <v>0</v>
      </c>
      <c r="J14" s="48" t="str">
        <f t="shared" si="1"/>
        <v/>
      </c>
      <c r="K14" s="49"/>
    </row>
    <row r="15" spans="2:14" x14ac:dyDescent="0.25">
      <c r="B15" s="5">
        <f t="shared" si="3"/>
        <v>46151</v>
      </c>
      <c r="C15" s="6" t="str">
        <f t="shared" si="0"/>
        <v>Sa</v>
      </c>
      <c r="D15" s="6"/>
      <c r="E15" s="7" t="str">
        <f t="shared" si="4"/>
        <v/>
      </c>
      <c r="F15" s="8"/>
      <c r="G15" s="8"/>
      <c r="H15" s="4"/>
      <c r="I15" s="7">
        <f t="shared" si="2"/>
        <v>0</v>
      </c>
      <c r="J15" s="48" t="str">
        <f t="shared" si="1"/>
        <v/>
      </c>
      <c r="K15" s="49"/>
    </row>
    <row r="16" spans="2:14" x14ac:dyDescent="0.25">
      <c r="B16" s="5">
        <f t="shared" si="3"/>
        <v>46152</v>
      </c>
      <c r="C16" s="6" t="str">
        <f t="shared" si="0"/>
        <v>So</v>
      </c>
      <c r="D16" s="6"/>
      <c r="E16" s="7" t="str">
        <f t="shared" si="4"/>
        <v/>
      </c>
      <c r="F16" s="8"/>
      <c r="G16" s="8"/>
      <c r="H16" s="4"/>
      <c r="I16" s="7">
        <f t="shared" si="2"/>
        <v>0</v>
      </c>
      <c r="J16" s="48" t="str">
        <f t="shared" si="1"/>
        <v/>
      </c>
      <c r="K16" s="49"/>
    </row>
    <row r="17" spans="2:11" x14ac:dyDescent="0.25">
      <c r="B17" s="5">
        <f t="shared" si="3"/>
        <v>46153</v>
      </c>
      <c r="C17" s="6" t="str">
        <f t="shared" si="0"/>
        <v>Mo</v>
      </c>
      <c r="D17" s="6"/>
      <c r="E17" s="7">
        <f t="shared" si="4"/>
        <v>0.33333333333333331</v>
      </c>
      <c r="F17" s="8"/>
      <c r="G17" s="8"/>
      <c r="H17" s="4"/>
      <c r="I17" s="7">
        <f t="shared" si="2"/>
        <v>0</v>
      </c>
      <c r="J17" s="48" t="str">
        <f t="shared" si="1"/>
        <v/>
      </c>
      <c r="K17" s="49"/>
    </row>
    <row r="18" spans="2:11" x14ac:dyDescent="0.25">
      <c r="B18" s="5">
        <f t="shared" si="3"/>
        <v>46154</v>
      </c>
      <c r="C18" s="6" t="str">
        <f t="shared" si="0"/>
        <v>Di</v>
      </c>
      <c r="D18" s="6"/>
      <c r="E18" s="7">
        <f t="shared" si="4"/>
        <v>0.33333333333333331</v>
      </c>
      <c r="F18" s="8"/>
      <c r="G18" s="8"/>
      <c r="H18" s="4"/>
      <c r="I18" s="7">
        <f t="shared" si="2"/>
        <v>0</v>
      </c>
      <c r="J18" s="48" t="str">
        <f t="shared" si="1"/>
        <v/>
      </c>
      <c r="K18" s="49"/>
    </row>
    <row r="19" spans="2:11" x14ac:dyDescent="0.25">
      <c r="B19" s="5">
        <f t="shared" si="3"/>
        <v>46155</v>
      </c>
      <c r="C19" s="6" t="str">
        <f t="shared" si="0"/>
        <v>Mi</v>
      </c>
      <c r="D19" s="6"/>
      <c r="E19" s="7">
        <f t="shared" si="4"/>
        <v>0.33333333333333331</v>
      </c>
      <c r="F19" s="8"/>
      <c r="G19" s="8"/>
      <c r="H19" s="4"/>
      <c r="I19" s="7">
        <f t="shared" si="2"/>
        <v>0</v>
      </c>
      <c r="J19" s="48" t="str">
        <f t="shared" si="1"/>
        <v/>
      </c>
      <c r="K19" s="49"/>
    </row>
    <row r="20" spans="2:11" x14ac:dyDescent="0.25">
      <c r="B20" s="5">
        <f t="shared" si="3"/>
        <v>46156</v>
      </c>
      <c r="C20" s="6" t="str">
        <f t="shared" si="0"/>
        <v>Do</v>
      </c>
      <c r="D20" s="6"/>
      <c r="E20" s="7">
        <f t="shared" si="4"/>
        <v>0.33333333333333331</v>
      </c>
      <c r="F20" s="8"/>
      <c r="G20" s="8"/>
      <c r="H20" s="4"/>
      <c r="I20" s="7">
        <f t="shared" si="2"/>
        <v>0</v>
      </c>
      <c r="J20" s="48" t="str">
        <f t="shared" si="1"/>
        <v/>
      </c>
      <c r="K20" s="49"/>
    </row>
    <row r="21" spans="2:11" x14ac:dyDescent="0.25">
      <c r="B21" s="5">
        <f t="shared" si="3"/>
        <v>46157</v>
      </c>
      <c r="C21" s="6" t="str">
        <f t="shared" si="0"/>
        <v>Fr</v>
      </c>
      <c r="D21" s="6"/>
      <c r="E21" s="7">
        <f t="shared" si="4"/>
        <v>0.33333333333333331</v>
      </c>
      <c r="F21" s="8"/>
      <c r="G21" s="8"/>
      <c r="H21" s="4"/>
      <c r="I21" s="7">
        <f t="shared" si="2"/>
        <v>0</v>
      </c>
      <c r="J21" s="48" t="str">
        <f t="shared" si="1"/>
        <v/>
      </c>
      <c r="K21" s="49"/>
    </row>
    <row r="22" spans="2:11" x14ac:dyDescent="0.25">
      <c r="B22" s="5">
        <f t="shared" si="3"/>
        <v>46158</v>
      </c>
      <c r="C22" s="6" t="str">
        <f t="shared" si="0"/>
        <v>Sa</v>
      </c>
      <c r="D22" s="6"/>
      <c r="E22" s="7" t="str">
        <f t="shared" si="4"/>
        <v/>
      </c>
      <c r="F22" s="8"/>
      <c r="G22" s="8"/>
      <c r="H22" s="4"/>
      <c r="I22" s="7">
        <f t="shared" si="2"/>
        <v>0</v>
      </c>
      <c r="J22" s="48" t="str">
        <f t="shared" si="1"/>
        <v/>
      </c>
      <c r="K22" s="49"/>
    </row>
    <row r="23" spans="2:11" x14ac:dyDescent="0.25">
      <c r="B23" s="5">
        <f t="shared" si="3"/>
        <v>46159</v>
      </c>
      <c r="C23" s="6" t="str">
        <f t="shared" si="0"/>
        <v>So</v>
      </c>
      <c r="D23" s="6"/>
      <c r="E23" s="7" t="str">
        <f t="shared" si="4"/>
        <v/>
      </c>
      <c r="F23" s="8"/>
      <c r="G23" s="8"/>
      <c r="H23" s="4"/>
      <c r="I23" s="7">
        <f t="shared" si="2"/>
        <v>0</v>
      </c>
      <c r="J23" s="48" t="str">
        <f t="shared" si="1"/>
        <v/>
      </c>
      <c r="K23" s="49"/>
    </row>
    <row r="24" spans="2:11" x14ac:dyDescent="0.25">
      <c r="B24" s="5">
        <f t="shared" si="3"/>
        <v>46160</v>
      </c>
      <c r="C24" s="6" t="str">
        <f t="shared" si="0"/>
        <v>Mo</v>
      </c>
      <c r="D24" s="6"/>
      <c r="E24" s="7">
        <f t="shared" si="4"/>
        <v>0.33333333333333331</v>
      </c>
      <c r="F24" s="8"/>
      <c r="G24" s="8"/>
      <c r="H24" s="4"/>
      <c r="I24" s="7">
        <f t="shared" si="2"/>
        <v>0</v>
      </c>
      <c r="J24" s="48" t="str">
        <f t="shared" si="1"/>
        <v/>
      </c>
      <c r="K24" s="49"/>
    </row>
    <row r="25" spans="2:11" x14ac:dyDescent="0.25">
      <c r="B25" s="5">
        <f t="shared" si="3"/>
        <v>46161</v>
      </c>
      <c r="C25" s="6" t="str">
        <f t="shared" si="0"/>
        <v>Di</v>
      </c>
      <c r="D25" s="6"/>
      <c r="E25" s="7">
        <f t="shared" si="4"/>
        <v>0.33333333333333331</v>
      </c>
      <c r="F25" s="8"/>
      <c r="G25" s="8"/>
      <c r="H25" s="4"/>
      <c r="I25" s="7">
        <f t="shared" si="2"/>
        <v>0</v>
      </c>
      <c r="J25" s="48" t="str">
        <f t="shared" si="1"/>
        <v/>
      </c>
      <c r="K25" s="49"/>
    </row>
    <row r="26" spans="2:11" x14ac:dyDescent="0.25">
      <c r="B26" s="5">
        <f t="shared" si="3"/>
        <v>46162</v>
      </c>
      <c r="C26" s="6" t="str">
        <f t="shared" si="0"/>
        <v>Mi</v>
      </c>
      <c r="D26" s="6"/>
      <c r="E26" s="7">
        <f t="shared" si="4"/>
        <v>0.33333333333333331</v>
      </c>
      <c r="F26" s="8"/>
      <c r="G26" s="8"/>
      <c r="H26" s="4"/>
      <c r="I26" s="7">
        <f t="shared" si="2"/>
        <v>0</v>
      </c>
      <c r="J26" s="48" t="str">
        <f t="shared" si="1"/>
        <v/>
      </c>
      <c r="K26" s="49"/>
    </row>
    <row r="27" spans="2:11" x14ac:dyDescent="0.25">
      <c r="B27" s="5">
        <f t="shared" si="3"/>
        <v>46163</v>
      </c>
      <c r="C27" s="6" t="str">
        <f t="shared" si="0"/>
        <v>Do</v>
      </c>
      <c r="D27" s="6"/>
      <c r="E27" s="7">
        <f t="shared" si="4"/>
        <v>0.33333333333333331</v>
      </c>
      <c r="F27" s="8"/>
      <c r="G27" s="8"/>
      <c r="H27" s="4"/>
      <c r="I27" s="7">
        <f t="shared" si="2"/>
        <v>0</v>
      </c>
      <c r="J27" s="48" t="str">
        <f t="shared" si="1"/>
        <v/>
      </c>
      <c r="K27" s="49"/>
    </row>
    <row r="28" spans="2:11" x14ac:dyDescent="0.25">
      <c r="B28" s="5">
        <f>B27+1</f>
        <v>46164</v>
      </c>
      <c r="C28" s="6" t="str">
        <f t="shared" si="0"/>
        <v>Fr</v>
      </c>
      <c r="D28" s="6"/>
      <c r="E28" s="7">
        <f t="shared" si="4"/>
        <v>0.33333333333333331</v>
      </c>
      <c r="F28" s="8"/>
      <c r="G28" s="8"/>
      <c r="H28" s="4"/>
      <c r="I28" s="7">
        <f t="shared" si="2"/>
        <v>0</v>
      </c>
      <c r="J28" s="48" t="str">
        <f t="shared" si="1"/>
        <v/>
      </c>
      <c r="K28" s="49"/>
    </row>
    <row r="29" spans="2:11" x14ac:dyDescent="0.25">
      <c r="B29" s="5">
        <f t="shared" si="3"/>
        <v>46165</v>
      </c>
      <c r="C29" s="6" t="str">
        <f t="shared" si="0"/>
        <v>Sa</v>
      </c>
      <c r="D29" s="6"/>
      <c r="E29" s="7" t="str">
        <f t="shared" si="4"/>
        <v/>
      </c>
      <c r="F29" s="8"/>
      <c r="G29" s="8"/>
      <c r="H29" s="4"/>
      <c r="I29" s="7">
        <f t="shared" si="2"/>
        <v>0</v>
      </c>
      <c r="J29" s="48" t="str">
        <f t="shared" si="1"/>
        <v/>
      </c>
      <c r="K29" s="49"/>
    </row>
    <row r="30" spans="2:11" x14ac:dyDescent="0.25">
      <c r="B30" s="5">
        <f t="shared" si="3"/>
        <v>46166</v>
      </c>
      <c r="C30" s="6" t="str">
        <f t="shared" si="0"/>
        <v>So</v>
      </c>
      <c r="D30" s="6"/>
      <c r="E30" s="7" t="str">
        <f t="shared" si="4"/>
        <v/>
      </c>
      <c r="F30" s="8"/>
      <c r="G30" s="8"/>
      <c r="H30" s="4"/>
      <c r="I30" s="7">
        <f t="shared" si="2"/>
        <v>0</v>
      </c>
      <c r="J30" s="48" t="str">
        <f t="shared" si="1"/>
        <v/>
      </c>
      <c r="K30" s="49"/>
    </row>
    <row r="31" spans="2:11" x14ac:dyDescent="0.25">
      <c r="B31" s="5">
        <f t="shared" si="3"/>
        <v>46167</v>
      </c>
      <c r="C31" s="6" t="str">
        <f t="shared" si="0"/>
        <v>Mo</v>
      </c>
      <c r="D31" s="6"/>
      <c r="E31" s="7">
        <f t="shared" si="4"/>
        <v>0.33333333333333331</v>
      </c>
      <c r="F31" s="8"/>
      <c r="G31" s="8"/>
      <c r="H31" s="4"/>
      <c r="I31" s="7">
        <f t="shared" si="2"/>
        <v>0</v>
      </c>
      <c r="J31" s="48" t="str">
        <f t="shared" si="1"/>
        <v/>
      </c>
      <c r="K31" s="49"/>
    </row>
    <row r="32" spans="2:11" x14ac:dyDescent="0.25">
      <c r="B32" s="5">
        <f t="shared" si="3"/>
        <v>46168</v>
      </c>
      <c r="C32" s="6" t="str">
        <f t="shared" si="0"/>
        <v>Di</v>
      </c>
      <c r="D32" s="6"/>
      <c r="E32" s="7">
        <f t="shared" si="4"/>
        <v>0.33333333333333331</v>
      </c>
      <c r="F32" s="8"/>
      <c r="G32" s="8"/>
      <c r="H32" s="4"/>
      <c r="I32" s="7">
        <f t="shared" si="2"/>
        <v>0</v>
      </c>
      <c r="J32" s="48" t="str">
        <f t="shared" si="1"/>
        <v/>
      </c>
      <c r="K32" s="49"/>
    </row>
    <row r="33" spans="2:11" x14ac:dyDescent="0.25">
      <c r="B33" s="5">
        <f t="shared" si="3"/>
        <v>46169</v>
      </c>
      <c r="C33" s="6" t="str">
        <f t="shared" si="0"/>
        <v>Mi</v>
      </c>
      <c r="D33" s="6"/>
      <c r="E33" s="7">
        <f t="shared" si="4"/>
        <v>0.33333333333333331</v>
      </c>
      <c r="F33" s="8"/>
      <c r="G33" s="8"/>
      <c r="H33" s="4"/>
      <c r="I33" s="7">
        <f t="shared" si="2"/>
        <v>0</v>
      </c>
      <c r="J33" s="48" t="str">
        <f t="shared" si="1"/>
        <v/>
      </c>
      <c r="K33" s="49"/>
    </row>
    <row r="34" spans="2:11" x14ac:dyDescent="0.25">
      <c r="B34" s="5">
        <f>B33+1</f>
        <v>46170</v>
      </c>
      <c r="C34" s="6" t="str">
        <f t="shared" si="0"/>
        <v>Do</v>
      </c>
      <c r="D34" s="6"/>
      <c r="E34" s="7">
        <f t="shared" si="4"/>
        <v>0.33333333333333331</v>
      </c>
      <c r="F34" s="8"/>
      <c r="G34" s="8"/>
      <c r="H34" s="4"/>
      <c r="I34" s="7">
        <f t="shared" si="2"/>
        <v>0</v>
      </c>
      <c r="J34" s="48" t="str">
        <f t="shared" si="1"/>
        <v/>
      </c>
      <c r="K34" s="49"/>
    </row>
    <row r="35" spans="2:11" x14ac:dyDescent="0.25">
      <c r="B35" s="5">
        <f t="shared" si="3"/>
        <v>46171</v>
      </c>
      <c r="C35" s="6" t="str">
        <f t="shared" si="0"/>
        <v>Fr</v>
      </c>
      <c r="D35" s="6"/>
      <c r="E35" s="7">
        <f t="shared" si="4"/>
        <v>0.33333333333333331</v>
      </c>
      <c r="F35" s="8"/>
      <c r="G35" s="8"/>
      <c r="H35" s="4"/>
      <c r="I35" s="7">
        <f t="shared" si="2"/>
        <v>0</v>
      </c>
      <c r="J35" s="48" t="str">
        <f t="shared" si="1"/>
        <v/>
      </c>
      <c r="K35" s="49"/>
    </row>
    <row r="36" spans="2:11" x14ac:dyDescent="0.25">
      <c r="B36" s="5">
        <f t="shared" si="3"/>
        <v>46172</v>
      </c>
      <c r="C36" s="6" t="str">
        <f t="shared" si="0"/>
        <v>Sa</v>
      </c>
      <c r="D36" s="6"/>
      <c r="E36" s="7" t="str">
        <f t="shared" si="4"/>
        <v/>
      </c>
      <c r="F36" s="8"/>
      <c r="G36" s="8"/>
      <c r="H36" s="4"/>
      <c r="I36" s="7">
        <f t="shared" si="2"/>
        <v>0</v>
      </c>
      <c r="J36" s="48" t="str">
        <f t="shared" si="1"/>
        <v/>
      </c>
      <c r="K36" s="49"/>
    </row>
    <row r="37" spans="2:11" x14ac:dyDescent="0.25">
      <c r="B37" s="5">
        <f t="shared" si="3"/>
        <v>46173</v>
      </c>
      <c r="C37" s="6" t="str">
        <f t="shared" si="0"/>
        <v>So</v>
      </c>
      <c r="D37" s="6"/>
      <c r="E37" s="7" t="str">
        <f t="shared" si="4"/>
        <v/>
      </c>
      <c r="F37" s="8"/>
      <c r="G37" s="8"/>
      <c r="H37" s="4"/>
      <c r="I37" s="7">
        <f t="shared" si="2"/>
        <v>0</v>
      </c>
      <c r="J37" s="48" t="str">
        <f t="shared" si="1"/>
        <v/>
      </c>
      <c r="K37" s="49"/>
    </row>
    <row r="38" spans="2:11" ht="7.5" customHeight="1" x14ac:dyDescent="0.25">
      <c r="B38" s="1"/>
    </row>
    <row r="39" spans="2:11" ht="15.75" x14ac:dyDescent="0.25">
      <c r="B39" s="58" t="s">
        <v>8</v>
      </c>
      <c r="C39" s="60"/>
      <c r="D39" s="60"/>
      <c r="E39" s="12">
        <f>F3*K2*24</f>
        <v>168</v>
      </c>
      <c r="F39" s="63" t="s">
        <v>13</v>
      </c>
      <c r="G39" s="63"/>
      <c r="H39" s="63"/>
      <c r="I39" s="9">
        <f>SUM(I7:I37)*24</f>
        <v>0</v>
      </c>
      <c r="J39" s="61">
        <f>SUM(J7:K37)</f>
        <v>0</v>
      </c>
      <c r="K39" s="62"/>
    </row>
    <row r="42" spans="2:11" ht="15.75" thickBot="1" x14ac:dyDescent="0.3">
      <c r="B42" s="2"/>
      <c r="C42" s="2"/>
      <c r="D42" s="2"/>
      <c r="E42" s="2"/>
      <c r="F42" s="2"/>
      <c r="H42" s="57"/>
      <c r="I42" s="57"/>
      <c r="J42" s="57"/>
      <c r="K42" s="57"/>
    </row>
    <row r="43" spans="2:11" x14ac:dyDescent="0.25">
      <c r="B43" t="s">
        <v>9</v>
      </c>
      <c r="H43" t="s">
        <v>10</v>
      </c>
    </row>
  </sheetData>
  <mergeCells count="43">
    <mergeCell ref="B1:K1"/>
    <mergeCell ref="B2:E2"/>
    <mergeCell ref="F2:G2"/>
    <mergeCell ref="I2:J2"/>
    <mergeCell ref="B3:E3"/>
    <mergeCell ref="F3:G3"/>
    <mergeCell ref="I3:J3"/>
    <mergeCell ref="J17:K17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29:K29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B39:D39"/>
    <mergeCell ref="F39:H39"/>
    <mergeCell ref="J39:K39"/>
    <mergeCell ref="H42:K42"/>
    <mergeCell ref="J30:K30"/>
    <mergeCell ref="J31:K31"/>
    <mergeCell ref="J32:K32"/>
    <mergeCell ref="J33:K33"/>
    <mergeCell ref="J34:K34"/>
    <mergeCell ref="J35:K35"/>
    <mergeCell ref="J36:K36"/>
    <mergeCell ref="J37:K37"/>
  </mergeCells>
  <conditionalFormatting sqref="B7:B37">
    <cfRule type="timePeriod" dxfId="87" priority="13" timePeriod="today">
      <formula>FLOOR(B7,1)=TODAY()</formula>
    </cfRule>
  </conditionalFormatting>
  <conditionalFormatting sqref="B33:B37">
    <cfRule type="expression" dxfId="86" priority="14">
      <formula>MONTH($F$2)&lt;MONTH(B33)</formula>
    </cfRule>
  </conditionalFormatting>
  <conditionalFormatting sqref="B7:K37">
    <cfRule type="expression" dxfId="85" priority="7">
      <formula>WEEKDAY($B7,2)&gt;=6</formula>
    </cfRule>
    <cfRule type="expression" dxfId="84" priority="9">
      <formula>$C7="GF"</formula>
    </cfRule>
  </conditionalFormatting>
  <conditionalFormatting sqref="D7:D37">
    <cfRule type="containsText" dxfId="83" priority="1" operator="containsText" text="FX">
      <formula>NOT(ISERROR(SEARCH("FX",D7)))</formula>
    </cfRule>
    <cfRule type="containsText" dxfId="82" priority="4" operator="containsText" text="K">
      <formula>NOT(ISERROR(SEARCH("K",D7)))</formula>
    </cfRule>
    <cfRule type="containsText" dxfId="81" priority="5" operator="containsText" text="F">
      <formula>NOT(ISERROR(SEARCH("F",D7)))</formula>
    </cfRule>
    <cfRule type="containsText" dxfId="80" priority="6" operator="containsText" text="U">
      <formula>NOT(ISERROR(SEARCH("U",D7)))</formula>
    </cfRule>
  </conditionalFormatting>
  <conditionalFormatting sqref="F7:H37">
    <cfRule type="expression" dxfId="79" priority="8">
      <formula>WEEKDAY($B7,2)&gt;=6</formula>
    </cfRule>
  </conditionalFormatting>
  <conditionalFormatting sqref="J39:K39">
    <cfRule type="expression" dxfId="78" priority="2">
      <formula>$J$39&lt;0</formula>
    </cfRule>
    <cfRule type="expression" dxfId="77" priority="3">
      <formula>$J$39&gt;0</formula>
    </cfRule>
  </conditionalFormatting>
  <printOptions horizontalCentered="1"/>
  <pageMargins left="0.70866141732283472" right="0.70866141732283472" top="0.78740157480314965" bottom="0.75196850393700787" header="0.31496062992125984" footer="0.29921259842519687"/>
  <pageSetup paperSize="9" orientation="portrait" r:id="rId1"/>
  <headerFooter>
    <oddHeader>&amp;C&amp;"-,Fett"&amp;18Arbeitszeitnachweis</oddHead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45AB4-BDC8-40F5-A85E-1246DC7E9FC0}">
  <dimension ref="B1:N43"/>
  <sheetViews>
    <sheetView showGridLines="0" showRuler="0" zoomScaleNormal="100" zoomScalePageLayoutView="115" workbookViewId="0">
      <selection activeCell="F3" sqref="F3:G3"/>
    </sheetView>
  </sheetViews>
  <sheetFormatPr baseColWidth="10" defaultRowHeight="15" x14ac:dyDescent="0.25"/>
  <cols>
    <col min="3" max="3" width="5" customWidth="1"/>
    <col min="4" max="4" width="11.140625" bestFit="1" customWidth="1"/>
    <col min="5" max="8" width="8.140625" customWidth="1"/>
    <col min="9" max="9" width="10" customWidth="1"/>
    <col min="10" max="10" width="14" customWidth="1"/>
    <col min="11" max="11" width="10" customWidth="1"/>
  </cols>
  <sheetData>
    <row r="1" spans="2:14" x14ac:dyDescent="0.25">
      <c r="B1" s="54"/>
      <c r="C1" s="55"/>
      <c r="D1" s="55"/>
      <c r="E1" s="55"/>
      <c r="F1" s="55"/>
      <c r="G1" s="55"/>
      <c r="H1" s="55"/>
      <c r="I1" s="55"/>
      <c r="J1" s="55"/>
      <c r="K1" s="55"/>
    </row>
    <row r="2" spans="2:14" ht="15.75" x14ac:dyDescent="0.25">
      <c r="B2" s="50" t="s">
        <v>11</v>
      </c>
      <c r="C2" s="51"/>
      <c r="D2" s="51"/>
      <c r="E2" s="52"/>
      <c r="F2" s="56">
        <v>46174</v>
      </c>
      <c r="G2" s="56"/>
      <c r="I2" s="50" t="s">
        <v>7</v>
      </c>
      <c r="J2" s="51"/>
      <c r="K2" s="11">
        <v>0.33333333333333331</v>
      </c>
    </row>
    <row r="3" spans="2:14" ht="15.75" x14ac:dyDescent="0.25">
      <c r="B3" s="50" t="s">
        <v>14</v>
      </c>
      <c r="C3" s="51"/>
      <c r="D3" s="51"/>
      <c r="E3" s="52"/>
      <c r="F3" s="53">
        <f>COUNT(E7:E37)-COUNTIFS(D7:D37,"F")</f>
        <v>22</v>
      </c>
      <c r="G3" s="53"/>
      <c r="I3" s="50" t="s">
        <v>15</v>
      </c>
      <c r="J3" s="51"/>
      <c r="K3" s="13">
        <f>K2*F3*24</f>
        <v>176</v>
      </c>
    </row>
    <row r="4" spans="2:14" ht="7.5" customHeight="1" x14ac:dyDescent="0.25"/>
    <row r="6" spans="2:14" x14ac:dyDescent="0.25">
      <c r="B6" s="10" t="s">
        <v>0</v>
      </c>
      <c r="C6" s="10" t="s">
        <v>1</v>
      </c>
      <c r="D6" s="10" t="s">
        <v>16</v>
      </c>
      <c r="E6" s="10" t="s">
        <v>6</v>
      </c>
      <c r="F6" s="10" t="s">
        <v>2</v>
      </c>
      <c r="G6" s="10" t="s">
        <v>3</v>
      </c>
      <c r="H6" s="10" t="s">
        <v>4</v>
      </c>
      <c r="I6" s="10" t="s">
        <v>5</v>
      </c>
      <c r="J6" s="58" t="s">
        <v>12</v>
      </c>
      <c r="K6" s="59"/>
    </row>
    <row r="7" spans="2:14" x14ac:dyDescent="0.25">
      <c r="B7" s="5">
        <f>F2</f>
        <v>46174</v>
      </c>
      <c r="C7" s="6" t="str">
        <f t="shared" ref="C7:C37" si="0">IF(MONTH($F$2)&lt;MONTH(B7),"",TEXT(B7,"TTT"))</f>
        <v>Mo</v>
      </c>
      <c r="D7" s="6"/>
      <c r="E7" s="7">
        <f>IF(D7="F",0,IF(MONTH($F$2)&lt;MONTH(B7),"",IF(AND(MONTH($F$2)=MONTH(B7),(OR(C7="Mo",C7="Di",C7="Mi",C7="Do",C7="Fr"))),$K$2,"")))</f>
        <v>0.33333333333333331</v>
      </c>
      <c r="F7" s="8"/>
      <c r="G7" s="8"/>
      <c r="H7" s="4"/>
      <c r="I7" s="7">
        <f>IF(OR(D7="U",D7="K",D7="F",D7="FX"),E7,IF(MONTH($F$2)&lt;MONTH(B7),"",G7-F7-H7))</f>
        <v>0</v>
      </c>
      <c r="J7" s="48" t="str">
        <f t="shared" ref="J7:J37" si="1">IF(D7="FX",-E7*24,IF(F7="","",ROUND((G7-H7-F7-E7),4)*24))</f>
        <v/>
      </c>
      <c r="K7" s="49"/>
    </row>
    <row r="8" spans="2:14" x14ac:dyDescent="0.25">
      <c r="B8" s="5">
        <f>B7+1</f>
        <v>46175</v>
      </c>
      <c r="C8" s="6" t="str">
        <f t="shared" si="0"/>
        <v>Di</v>
      </c>
      <c r="D8" s="6"/>
      <c r="E8" s="7">
        <f>IF(D8="F",0,IF(MONTH($F$2)&lt;MONTH(B8),"",IF(AND(MONTH($F$2)=MONTH(B8),(OR(C8="Mo",C8="Di",C8="Mi",C8="Do",C8="Fr"))),$K$2,"")))</f>
        <v>0.33333333333333331</v>
      </c>
      <c r="F8" s="8"/>
      <c r="G8" s="8"/>
      <c r="H8" s="4"/>
      <c r="I8" s="7">
        <f t="shared" ref="I8:I37" si="2">IF(OR(D8="U",D8="K",D8="F",D8="FX"),E8,IF(MONTH($F$2)&lt;MONTH(B8),"",G8-F8-H8))</f>
        <v>0</v>
      </c>
      <c r="J8" s="48" t="str">
        <f t="shared" si="1"/>
        <v/>
      </c>
      <c r="K8" s="49"/>
    </row>
    <row r="9" spans="2:14" x14ac:dyDescent="0.25">
      <c r="B9" s="5">
        <f t="shared" ref="B9:B37" si="3">B8+1</f>
        <v>46176</v>
      </c>
      <c r="C9" s="6" t="str">
        <f t="shared" si="0"/>
        <v>Mi</v>
      </c>
      <c r="D9" s="6"/>
      <c r="E9" s="7">
        <f t="shared" ref="E9:E37" si="4">IF(D9="F",0,IF(MONTH($F$2)&lt;MONTH(B9),"",IF(AND(MONTH($F$2)=MONTH(B9),(OR(C9="Mo",C9="Di",C9="Mi",C9="Do",C9="Fr"))),$K$2,"")))</f>
        <v>0.33333333333333331</v>
      </c>
      <c r="F9" s="8"/>
      <c r="G9" s="8"/>
      <c r="H9" s="4"/>
      <c r="I9" s="7">
        <f t="shared" si="2"/>
        <v>0</v>
      </c>
      <c r="J9" s="48" t="str">
        <f t="shared" si="1"/>
        <v/>
      </c>
      <c r="K9" s="49"/>
      <c r="N9" s="3"/>
    </row>
    <row r="10" spans="2:14" x14ac:dyDescent="0.25">
      <c r="B10" s="5">
        <f t="shared" si="3"/>
        <v>46177</v>
      </c>
      <c r="C10" s="6" t="str">
        <f t="shared" si="0"/>
        <v>Do</v>
      </c>
      <c r="D10" s="6"/>
      <c r="E10" s="7">
        <f t="shared" si="4"/>
        <v>0.33333333333333331</v>
      </c>
      <c r="F10" s="8"/>
      <c r="G10" s="8"/>
      <c r="H10" s="4"/>
      <c r="I10" s="7">
        <f t="shared" si="2"/>
        <v>0</v>
      </c>
      <c r="J10" s="48" t="str">
        <f t="shared" si="1"/>
        <v/>
      </c>
      <c r="K10" s="49"/>
    </row>
    <row r="11" spans="2:14" x14ac:dyDescent="0.25">
      <c r="B11" s="5">
        <f t="shared" si="3"/>
        <v>46178</v>
      </c>
      <c r="C11" s="6" t="str">
        <f t="shared" si="0"/>
        <v>Fr</v>
      </c>
      <c r="D11" s="6"/>
      <c r="E11" s="7">
        <f t="shared" si="4"/>
        <v>0.33333333333333331</v>
      </c>
      <c r="F11" s="8"/>
      <c r="G11" s="8"/>
      <c r="H11" s="4"/>
      <c r="I11" s="7">
        <f t="shared" si="2"/>
        <v>0</v>
      </c>
      <c r="J11" s="48" t="str">
        <f t="shared" si="1"/>
        <v/>
      </c>
      <c r="K11" s="49"/>
    </row>
    <row r="12" spans="2:14" x14ac:dyDescent="0.25">
      <c r="B12" s="5">
        <f t="shared" si="3"/>
        <v>46179</v>
      </c>
      <c r="C12" s="6" t="str">
        <f t="shared" si="0"/>
        <v>Sa</v>
      </c>
      <c r="D12" s="6"/>
      <c r="E12" s="7" t="str">
        <f t="shared" si="4"/>
        <v/>
      </c>
      <c r="F12" s="8"/>
      <c r="G12" s="8"/>
      <c r="H12" s="4"/>
      <c r="I12" s="7">
        <f t="shared" si="2"/>
        <v>0</v>
      </c>
      <c r="J12" s="48" t="str">
        <f t="shared" si="1"/>
        <v/>
      </c>
      <c r="K12" s="49"/>
    </row>
    <row r="13" spans="2:14" x14ac:dyDescent="0.25">
      <c r="B13" s="5">
        <f t="shared" si="3"/>
        <v>46180</v>
      </c>
      <c r="C13" s="6" t="str">
        <f t="shared" si="0"/>
        <v>So</v>
      </c>
      <c r="D13" s="6"/>
      <c r="E13" s="7" t="str">
        <f t="shared" si="4"/>
        <v/>
      </c>
      <c r="F13" s="8"/>
      <c r="G13" s="8"/>
      <c r="H13" s="4"/>
      <c r="I13" s="7">
        <f t="shared" si="2"/>
        <v>0</v>
      </c>
      <c r="J13" s="48" t="str">
        <f t="shared" si="1"/>
        <v/>
      </c>
      <c r="K13" s="49"/>
    </row>
    <row r="14" spans="2:14" x14ac:dyDescent="0.25">
      <c r="B14" s="5">
        <f t="shared" si="3"/>
        <v>46181</v>
      </c>
      <c r="C14" s="6" t="str">
        <f t="shared" si="0"/>
        <v>Mo</v>
      </c>
      <c r="D14" s="6"/>
      <c r="E14" s="7">
        <f t="shared" si="4"/>
        <v>0.33333333333333331</v>
      </c>
      <c r="F14" s="8"/>
      <c r="G14" s="8"/>
      <c r="H14" s="4"/>
      <c r="I14" s="7">
        <f t="shared" si="2"/>
        <v>0</v>
      </c>
      <c r="J14" s="48" t="str">
        <f t="shared" si="1"/>
        <v/>
      </c>
      <c r="K14" s="49"/>
    </row>
    <row r="15" spans="2:14" x14ac:dyDescent="0.25">
      <c r="B15" s="5">
        <f t="shared" si="3"/>
        <v>46182</v>
      </c>
      <c r="C15" s="6" t="str">
        <f t="shared" si="0"/>
        <v>Di</v>
      </c>
      <c r="D15" s="6"/>
      <c r="E15" s="7">
        <f t="shared" si="4"/>
        <v>0.33333333333333331</v>
      </c>
      <c r="F15" s="8"/>
      <c r="G15" s="8"/>
      <c r="H15" s="4"/>
      <c r="I15" s="7">
        <f t="shared" si="2"/>
        <v>0</v>
      </c>
      <c r="J15" s="48" t="str">
        <f t="shared" si="1"/>
        <v/>
      </c>
      <c r="K15" s="49"/>
    </row>
    <row r="16" spans="2:14" x14ac:dyDescent="0.25">
      <c r="B16" s="5">
        <f t="shared" si="3"/>
        <v>46183</v>
      </c>
      <c r="C16" s="6" t="str">
        <f t="shared" si="0"/>
        <v>Mi</v>
      </c>
      <c r="D16" s="6"/>
      <c r="E16" s="7">
        <f t="shared" si="4"/>
        <v>0.33333333333333331</v>
      </c>
      <c r="F16" s="8"/>
      <c r="G16" s="8"/>
      <c r="H16" s="4"/>
      <c r="I16" s="7">
        <f t="shared" si="2"/>
        <v>0</v>
      </c>
      <c r="J16" s="48" t="str">
        <f t="shared" si="1"/>
        <v/>
      </c>
      <c r="K16" s="49"/>
    </row>
    <row r="17" spans="2:11" x14ac:dyDescent="0.25">
      <c r="B17" s="5">
        <f t="shared" si="3"/>
        <v>46184</v>
      </c>
      <c r="C17" s="6" t="str">
        <f t="shared" si="0"/>
        <v>Do</v>
      </c>
      <c r="D17" s="6"/>
      <c r="E17" s="7">
        <f t="shared" si="4"/>
        <v>0.33333333333333331</v>
      </c>
      <c r="F17" s="8"/>
      <c r="G17" s="8"/>
      <c r="H17" s="4"/>
      <c r="I17" s="7">
        <f t="shared" si="2"/>
        <v>0</v>
      </c>
      <c r="J17" s="48" t="str">
        <f t="shared" si="1"/>
        <v/>
      </c>
      <c r="K17" s="49"/>
    </row>
    <row r="18" spans="2:11" x14ac:dyDescent="0.25">
      <c r="B18" s="5">
        <f t="shared" si="3"/>
        <v>46185</v>
      </c>
      <c r="C18" s="6" t="str">
        <f t="shared" si="0"/>
        <v>Fr</v>
      </c>
      <c r="D18" s="6"/>
      <c r="E18" s="7">
        <f t="shared" si="4"/>
        <v>0.33333333333333331</v>
      </c>
      <c r="F18" s="8"/>
      <c r="G18" s="8"/>
      <c r="H18" s="4"/>
      <c r="I18" s="7">
        <f t="shared" si="2"/>
        <v>0</v>
      </c>
      <c r="J18" s="48" t="str">
        <f t="shared" si="1"/>
        <v/>
      </c>
      <c r="K18" s="49"/>
    </row>
    <row r="19" spans="2:11" x14ac:dyDescent="0.25">
      <c r="B19" s="5">
        <f t="shared" si="3"/>
        <v>46186</v>
      </c>
      <c r="C19" s="6" t="str">
        <f t="shared" si="0"/>
        <v>Sa</v>
      </c>
      <c r="D19" s="6"/>
      <c r="E19" s="7" t="str">
        <f t="shared" si="4"/>
        <v/>
      </c>
      <c r="F19" s="8"/>
      <c r="G19" s="8"/>
      <c r="H19" s="4"/>
      <c r="I19" s="7">
        <f t="shared" si="2"/>
        <v>0</v>
      </c>
      <c r="J19" s="48" t="str">
        <f t="shared" si="1"/>
        <v/>
      </c>
      <c r="K19" s="49"/>
    </row>
    <row r="20" spans="2:11" x14ac:dyDescent="0.25">
      <c r="B20" s="5">
        <f t="shared" si="3"/>
        <v>46187</v>
      </c>
      <c r="C20" s="6" t="str">
        <f t="shared" si="0"/>
        <v>So</v>
      </c>
      <c r="D20" s="6"/>
      <c r="E20" s="7" t="str">
        <f t="shared" si="4"/>
        <v/>
      </c>
      <c r="F20" s="8"/>
      <c r="G20" s="8"/>
      <c r="H20" s="4"/>
      <c r="I20" s="7">
        <f t="shared" si="2"/>
        <v>0</v>
      </c>
      <c r="J20" s="48" t="str">
        <f t="shared" si="1"/>
        <v/>
      </c>
      <c r="K20" s="49"/>
    </row>
    <row r="21" spans="2:11" x14ac:dyDescent="0.25">
      <c r="B21" s="5">
        <f t="shared" si="3"/>
        <v>46188</v>
      </c>
      <c r="C21" s="6" t="str">
        <f t="shared" si="0"/>
        <v>Mo</v>
      </c>
      <c r="D21" s="6"/>
      <c r="E21" s="7">
        <f t="shared" si="4"/>
        <v>0.33333333333333331</v>
      </c>
      <c r="F21" s="8"/>
      <c r="G21" s="8"/>
      <c r="H21" s="4"/>
      <c r="I21" s="7">
        <f t="shared" si="2"/>
        <v>0</v>
      </c>
      <c r="J21" s="48" t="str">
        <f t="shared" si="1"/>
        <v/>
      </c>
      <c r="K21" s="49"/>
    </row>
    <row r="22" spans="2:11" x14ac:dyDescent="0.25">
      <c r="B22" s="5">
        <f t="shared" si="3"/>
        <v>46189</v>
      </c>
      <c r="C22" s="6" t="str">
        <f t="shared" si="0"/>
        <v>Di</v>
      </c>
      <c r="D22" s="6"/>
      <c r="E22" s="7">
        <f t="shared" si="4"/>
        <v>0.33333333333333331</v>
      </c>
      <c r="F22" s="8"/>
      <c r="G22" s="8"/>
      <c r="H22" s="4"/>
      <c r="I22" s="7">
        <f t="shared" si="2"/>
        <v>0</v>
      </c>
      <c r="J22" s="48" t="str">
        <f t="shared" si="1"/>
        <v/>
      </c>
      <c r="K22" s="49"/>
    </row>
    <row r="23" spans="2:11" x14ac:dyDescent="0.25">
      <c r="B23" s="5">
        <f t="shared" si="3"/>
        <v>46190</v>
      </c>
      <c r="C23" s="6" t="str">
        <f t="shared" si="0"/>
        <v>Mi</v>
      </c>
      <c r="D23" s="6"/>
      <c r="E23" s="7">
        <f t="shared" si="4"/>
        <v>0.33333333333333331</v>
      </c>
      <c r="F23" s="8"/>
      <c r="G23" s="8"/>
      <c r="H23" s="4"/>
      <c r="I23" s="7">
        <f t="shared" si="2"/>
        <v>0</v>
      </c>
      <c r="J23" s="48" t="str">
        <f t="shared" si="1"/>
        <v/>
      </c>
      <c r="K23" s="49"/>
    </row>
    <row r="24" spans="2:11" x14ac:dyDescent="0.25">
      <c r="B24" s="5">
        <f t="shared" si="3"/>
        <v>46191</v>
      </c>
      <c r="C24" s="6" t="str">
        <f t="shared" si="0"/>
        <v>Do</v>
      </c>
      <c r="D24" s="6"/>
      <c r="E24" s="7">
        <f t="shared" si="4"/>
        <v>0.33333333333333331</v>
      </c>
      <c r="F24" s="8"/>
      <c r="G24" s="8"/>
      <c r="H24" s="4"/>
      <c r="I24" s="7">
        <f t="shared" si="2"/>
        <v>0</v>
      </c>
      <c r="J24" s="48" t="str">
        <f t="shared" si="1"/>
        <v/>
      </c>
      <c r="K24" s="49"/>
    </row>
    <row r="25" spans="2:11" x14ac:dyDescent="0.25">
      <c r="B25" s="5">
        <f t="shared" si="3"/>
        <v>46192</v>
      </c>
      <c r="C25" s="6" t="str">
        <f t="shared" si="0"/>
        <v>Fr</v>
      </c>
      <c r="D25" s="6"/>
      <c r="E25" s="7">
        <f t="shared" si="4"/>
        <v>0.33333333333333331</v>
      </c>
      <c r="F25" s="8"/>
      <c r="G25" s="8"/>
      <c r="H25" s="4"/>
      <c r="I25" s="7">
        <f t="shared" si="2"/>
        <v>0</v>
      </c>
      <c r="J25" s="48" t="str">
        <f t="shared" si="1"/>
        <v/>
      </c>
      <c r="K25" s="49"/>
    </row>
    <row r="26" spans="2:11" x14ac:dyDescent="0.25">
      <c r="B26" s="5">
        <f t="shared" si="3"/>
        <v>46193</v>
      </c>
      <c r="C26" s="6" t="str">
        <f t="shared" si="0"/>
        <v>Sa</v>
      </c>
      <c r="D26" s="6"/>
      <c r="E26" s="7" t="str">
        <f t="shared" si="4"/>
        <v/>
      </c>
      <c r="F26" s="8"/>
      <c r="G26" s="8"/>
      <c r="H26" s="4"/>
      <c r="I26" s="7">
        <f t="shared" si="2"/>
        <v>0</v>
      </c>
      <c r="J26" s="48" t="str">
        <f t="shared" si="1"/>
        <v/>
      </c>
      <c r="K26" s="49"/>
    </row>
    <row r="27" spans="2:11" x14ac:dyDescent="0.25">
      <c r="B27" s="5">
        <f t="shared" si="3"/>
        <v>46194</v>
      </c>
      <c r="C27" s="6" t="str">
        <f t="shared" si="0"/>
        <v>So</v>
      </c>
      <c r="D27" s="6"/>
      <c r="E27" s="7" t="str">
        <f t="shared" si="4"/>
        <v/>
      </c>
      <c r="F27" s="8"/>
      <c r="G27" s="8"/>
      <c r="H27" s="4"/>
      <c r="I27" s="7">
        <f t="shared" si="2"/>
        <v>0</v>
      </c>
      <c r="J27" s="48" t="str">
        <f t="shared" si="1"/>
        <v/>
      </c>
      <c r="K27" s="49"/>
    </row>
    <row r="28" spans="2:11" x14ac:dyDescent="0.25">
      <c r="B28" s="5">
        <f>B27+1</f>
        <v>46195</v>
      </c>
      <c r="C28" s="6" t="str">
        <f t="shared" si="0"/>
        <v>Mo</v>
      </c>
      <c r="D28" s="6"/>
      <c r="E28" s="7">
        <f t="shared" si="4"/>
        <v>0.33333333333333331</v>
      </c>
      <c r="F28" s="8"/>
      <c r="G28" s="8"/>
      <c r="H28" s="4"/>
      <c r="I28" s="7">
        <f t="shared" si="2"/>
        <v>0</v>
      </c>
      <c r="J28" s="48" t="str">
        <f t="shared" si="1"/>
        <v/>
      </c>
      <c r="K28" s="49"/>
    </row>
    <row r="29" spans="2:11" x14ac:dyDescent="0.25">
      <c r="B29" s="5">
        <f t="shared" si="3"/>
        <v>46196</v>
      </c>
      <c r="C29" s="6" t="str">
        <f t="shared" si="0"/>
        <v>Di</v>
      </c>
      <c r="D29" s="6"/>
      <c r="E29" s="7">
        <f t="shared" si="4"/>
        <v>0.33333333333333331</v>
      </c>
      <c r="F29" s="8"/>
      <c r="G29" s="8"/>
      <c r="H29" s="4"/>
      <c r="I29" s="7">
        <f t="shared" si="2"/>
        <v>0</v>
      </c>
      <c r="J29" s="48" t="str">
        <f t="shared" si="1"/>
        <v/>
      </c>
      <c r="K29" s="49"/>
    </row>
    <row r="30" spans="2:11" x14ac:dyDescent="0.25">
      <c r="B30" s="5">
        <f t="shared" si="3"/>
        <v>46197</v>
      </c>
      <c r="C30" s="6" t="str">
        <f t="shared" si="0"/>
        <v>Mi</v>
      </c>
      <c r="D30" s="6"/>
      <c r="E30" s="7">
        <f t="shared" si="4"/>
        <v>0.33333333333333331</v>
      </c>
      <c r="F30" s="8"/>
      <c r="G30" s="8"/>
      <c r="H30" s="4"/>
      <c r="I30" s="7">
        <f t="shared" si="2"/>
        <v>0</v>
      </c>
      <c r="J30" s="48" t="str">
        <f t="shared" si="1"/>
        <v/>
      </c>
      <c r="K30" s="49"/>
    </row>
    <row r="31" spans="2:11" x14ac:dyDescent="0.25">
      <c r="B31" s="5">
        <f t="shared" si="3"/>
        <v>46198</v>
      </c>
      <c r="C31" s="6" t="str">
        <f t="shared" si="0"/>
        <v>Do</v>
      </c>
      <c r="D31" s="6"/>
      <c r="E31" s="7">
        <f t="shared" si="4"/>
        <v>0.33333333333333331</v>
      </c>
      <c r="F31" s="8"/>
      <c r="G31" s="8"/>
      <c r="H31" s="4"/>
      <c r="I31" s="7">
        <f t="shared" si="2"/>
        <v>0</v>
      </c>
      <c r="J31" s="48" t="str">
        <f t="shared" si="1"/>
        <v/>
      </c>
      <c r="K31" s="49"/>
    </row>
    <row r="32" spans="2:11" x14ac:dyDescent="0.25">
      <c r="B32" s="5">
        <f t="shared" si="3"/>
        <v>46199</v>
      </c>
      <c r="C32" s="6" t="str">
        <f t="shared" si="0"/>
        <v>Fr</v>
      </c>
      <c r="D32" s="6"/>
      <c r="E32" s="7">
        <f t="shared" si="4"/>
        <v>0.33333333333333331</v>
      </c>
      <c r="F32" s="8"/>
      <c r="G32" s="8"/>
      <c r="H32" s="4"/>
      <c r="I32" s="7">
        <f t="shared" si="2"/>
        <v>0</v>
      </c>
      <c r="J32" s="48" t="str">
        <f t="shared" si="1"/>
        <v/>
      </c>
      <c r="K32" s="49"/>
    </row>
    <row r="33" spans="2:11" x14ac:dyDescent="0.25">
      <c r="B33" s="5">
        <f t="shared" si="3"/>
        <v>46200</v>
      </c>
      <c r="C33" s="6" t="str">
        <f t="shared" si="0"/>
        <v>Sa</v>
      </c>
      <c r="D33" s="6"/>
      <c r="E33" s="7" t="str">
        <f t="shared" si="4"/>
        <v/>
      </c>
      <c r="F33" s="8"/>
      <c r="G33" s="8"/>
      <c r="H33" s="4"/>
      <c r="I33" s="7">
        <f t="shared" si="2"/>
        <v>0</v>
      </c>
      <c r="J33" s="48" t="str">
        <f t="shared" si="1"/>
        <v/>
      </c>
      <c r="K33" s="49"/>
    </row>
    <row r="34" spans="2:11" x14ac:dyDescent="0.25">
      <c r="B34" s="5">
        <f>B33+1</f>
        <v>46201</v>
      </c>
      <c r="C34" s="6" t="str">
        <f t="shared" si="0"/>
        <v>So</v>
      </c>
      <c r="D34" s="6"/>
      <c r="E34" s="7" t="str">
        <f t="shared" si="4"/>
        <v/>
      </c>
      <c r="F34" s="8"/>
      <c r="G34" s="8"/>
      <c r="H34" s="4"/>
      <c r="I34" s="7">
        <f t="shared" si="2"/>
        <v>0</v>
      </c>
      <c r="J34" s="48" t="str">
        <f t="shared" si="1"/>
        <v/>
      </c>
      <c r="K34" s="49"/>
    </row>
    <row r="35" spans="2:11" x14ac:dyDescent="0.25">
      <c r="B35" s="5">
        <f t="shared" si="3"/>
        <v>46202</v>
      </c>
      <c r="C35" s="6" t="str">
        <f t="shared" si="0"/>
        <v>Mo</v>
      </c>
      <c r="D35" s="6"/>
      <c r="E35" s="7">
        <f t="shared" si="4"/>
        <v>0.33333333333333331</v>
      </c>
      <c r="F35" s="8"/>
      <c r="G35" s="8"/>
      <c r="H35" s="4"/>
      <c r="I35" s="7">
        <f t="shared" si="2"/>
        <v>0</v>
      </c>
      <c r="J35" s="48" t="str">
        <f t="shared" si="1"/>
        <v/>
      </c>
      <c r="K35" s="49"/>
    </row>
    <row r="36" spans="2:11" x14ac:dyDescent="0.25">
      <c r="B36" s="5">
        <f t="shared" si="3"/>
        <v>46203</v>
      </c>
      <c r="C36" s="6" t="str">
        <f t="shared" si="0"/>
        <v>Di</v>
      </c>
      <c r="D36" s="6"/>
      <c r="E36" s="7">
        <f t="shared" si="4"/>
        <v>0.33333333333333331</v>
      </c>
      <c r="F36" s="8"/>
      <c r="G36" s="8"/>
      <c r="H36" s="4"/>
      <c r="I36" s="7">
        <f t="shared" si="2"/>
        <v>0</v>
      </c>
      <c r="J36" s="48" t="str">
        <f t="shared" si="1"/>
        <v/>
      </c>
      <c r="K36" s="49"/>
    </row>
    <row r="37" spans="2:11" x14ac:dyDescent="0.25">
      <c r="B37" s="5">
        <f t="shared" si="3"/>
        <v>46204</v>
      </c>
      <c r="C37" s="6" t="str">
        <f t="shared" si="0"/>
        <v/>
      </c>
      <c r="D37" s="6"/>
      <c r="E37" s="7" t="str">
        <f t="shared" si="4"/>
        <v/>
      </c>
      <c r="F37" s="8"/>
      <c r="G37" s="8"/>
      <c r="H37" s="4"/>
      <c r="I37" s="7" t="str">
        <f t="shared" si="2"/>
        <v/>
      </c>
      <c r="J37" s="48" t="str">
        <f t="shared" si="1"/>
        <v/>
      </c>
      <c r="K37" s="49"/>
    </row>
    <row r="38" spans="2:11" ht="7.5" customHeight="1" x14ac:dyDescent="0.25">
      <c r="B38" s="1"/>
    </row>
    <row r="39" spans="2:11" ht="15.75" x14ac:dyDescent="0.25">
      <c r="B39" s="58" t="s">
        <v>8</v>
      </c>
      <c r="C39" s="60"/>
      <c r="D39" s="60"/>
      <c r="E39" s="12">
        <f>F3*K2*24</f>
        <v>176</v>
      </c>
      <c r="F39" s="63" t="s">
        <v>13</v>
      </c>
      <c r="G39" s="63"/>
      <c r="H39" s="63"/>
      <c r="I39" s="9">
        <f>SUM(I7:I37)*24</f>
        <v>0</v>
      </c>
      <c r="J39" s="61">
        <f>SUM(J7:K37)</f>
        <v>0</v>
      </c>
      <c r="K39" s="62"/>
    </row>
    <row r="42" spans="2:11" ht="15.75" thickBot="1" x14ac:dyDescent="0.3">
      <c r="B42" s="2"/>
      <c r="C42" s="2"/>
      <c r="D42" s="2"/>
      <c r="E42" s="2"/>
      <c r="F42" s="2"/>
      <c r="H42" s="57"/>
      <c r="I42" s="57"/>
      <c r="J42" s="57"/>
      <c r="K42" s="57"/>
    </row>
    <row r="43" spans="2:11" x14ac:dyDescent="0.25">
      <c r="B43" t="s">
        <v>9</v>
      </c>
      <c r="H43" t="s">
        <v>10</v>
      </c>
    </row>
  </sheetData>
  <mergeCells count="43">
    <mergeCell ref="B1:K1"/>
    <mergeCell ref="B2:E2"/>
    <mergeCell ref="F2:G2"/>
    <mergeCell ref="I2:J2"/>
    <mergeCell ref="B3:E3"/>
    <mergeCell ref="F3:G3"/>
    <mergeCell ref="I3:J3"/>
    <mergeCell ref="J17:K17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29:K29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B39:D39"/>
    <mergeCell ref="F39:H39"/>
    <mergeCell ref="J39:K39"/>
    <mergeCell ref="H42:K42"/>
    <mergeCell ref="J30:K30"/>
    <mergeCell ref="J31:K31"/>
    <mergeCell ref="J32:K32"/>
    <mergeCell ref="J33:K33"/>
    <mergeCell ref="J34:K34"/>
    <mergeCell ref="J35:K35"/>
    <mergeCell ref="J36:K36"/>
    <mergeCell ref="J37:K37"/>
  </mergeCells>
  <conditionalFormatting sqref="B7:B37">
    <cfRule type="timePeriod" dxfId="76" priority="13" timePeriod="today">
      <formula>FLOOR(B7,1)=TODAY()</formula>
    </cfRule>
  </conditionalFormatting>
  <conditionalFormatting sqref="B33:B37">
    <cfRule type="expression" dxfId="75" priority="14">
      <formula>MONTH($F$2)&lt;MONTH(B33)</formula>
    </cfRule>
  </conditionalFormatting>
  <conditionalFormatting sqref="B7:K37">
    <cfRule type="expression" dxfId="74" priority="7">
      <formula>WEEKDAY($B7,2)&gt;=6</formula>
    </cfRule>
    <cfRule type="expression" dxfId="73" priority="9">
      <formula>$C7="GF"</formula>
    </cfRule>
  </conditionalFormatting>
  <conditionalFormatting sqref="D7:D37">
    <cfRule type="containsText" dxfId="72" priority="1" operator="containsText" text="FX">
      <formula>NOT(ISERROR(SEARCH("FX",D7)))</formula>
    </cfRule>
    <cfRule type="containsText" dxfId="71" priority="4" operator="containsText" text="K">
      <formula>NOT(ISERROR(SEARCH("K",D7)))</formula>
    </cfRule>
    <cfRule type="containsText" dxfId="70" priority="5" operator="containsText" text="F">
      <formula>NOT(ISERROR(SEARCH("F",D7)))</formula>
    </cfRule>
    <cfRule type="containsText" dxfId="69" priority="6" operator="containsText" text="U">
      <formula>NOT(ISERROR(SEARCH("U",D7)))</formula>
    </cfRule>
  </conditionalFormatting>
  <conditionalFormatting sqref="F7:H37">
    <cfRule type="expression" dxfId="68" priority="8">
      <formula>WEEKDAY($B7,2)&gt;=6</formula>
    </cfRule>
  </conditionalFormatting>
  <conditionalFormatting sqref="J39:K39">
    <cfRule type="expression" dxfId="67" priority="2">
      <formula>$J$39&lt;0</formula>
    </cfRule>
    <cfRule type="expression" dxfId="66" priority="3">
      <formula>$J$39&gt;0</formula>
    </cfRule>
  </conditionalFormatting>
  <printOptions horizontalCentered="1"/>
  <pageMargins left="0.70866141732283472" right="0.70866141732283472" top="0.78740157480314965" bottom="0.75196850393700787" header="0.31496062992125984" footer="0.29921259842519687"/>
  <pageSetup paperSize="9" orientation="portrait" r:id="rId1"/>
  <headerFooter>
    <oddHeader>&amp;C&amp;"-,Fett"&amp;18Arbeitszeitnachweis</oddHead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7BE9B-B654-4E44-8580-4B0094FD26A3}">
  <dimension ref="B1:N43"/>
  <sheetViews>
    <sheetView showGridLines="0" showRuler="0" zoomScaleNormal="100" zoomScalePageLayoutView="115" workbookViewId="0">
      <selection activeCell="F3" sqref="F3:G3"/>
    </sheetView>
  </sheetViews>
  <sheetFormatPr baseColWidth="10" defaultRowHeight="15" x14ac:dyDescent="0.25"/>
  <cols>
    <col min="3" max="3" width="5" customWidth="1"/>
    <col min="4" max="4" width="11.140625" bestFit="1" customWidth="1"/>
    <col min="5" max="8" width="8.140625" customWidth="1"/>
    <col min="9" max="9" width="10" customWidth="1"/>
    <col min="10" max="10" width="14" customWidth="1"/>
    <col min="11" max="11" width="10" customWidth="1"/>
  </cols>
  <sheetData>
    <row r="1" spans="2:14" x14ac:dyDescent="0.25">
      <c r="B1" s="54"/>
      <c r="C1" s="55"/>
      <c r="D1" s="55"/>
      <c r="E1" s="55"/>
      <c r="F1" s="55"/>
      <c r="G1" s="55"/>
      <c r="H1" s="55"/>
      <c r="I1" s="55"/>
      <c r="J1" s="55"/>
      <c r="K1" s="55"/>
    </row>
    <row r="2" spans="2:14" ht="15.75" x14ac:dyDescent="0.25">
      <c r="B2" s="50" t="s">
        <v>11</v>
      </c>
      <c r="C2" s="51"/>
      <c r="D2" s="51"/>
      <c r="E2" s="52"/>
      <c r="F2" s="56">
        <v>46204</v>
      </c>
      <c r="G2" s="56"/>
      <c r="I2" s="50" t="s">
        <v>7</v>
      </c>
      <c r="J2" s="51"/>
      <c r="K2" s="11">
        <v>0.33333333333333331</v>
      </c>
    </row>
    <row r="3" spans="2:14" ht="15.75" x14ac:dyDescent="0.25">
      <c r="B3" s="50" t="s">
        <v>14</v>
      </c>
      <c r="C3" s="51"/>
      <c r="D3" s="51"/>
      <c r="E3" s="52"/>
      <c r="F3" s="53">
        <f>COUNT(E7:E37)-COUNTIFS(D7:D37,"F")</f>
        <v>23</v>
      </c>
      <c r="G3" s="53"/>
      <c r="I3" s="50" t="s">
        <v>15</v>
      </c>
      <c r="J3" s="51"/>
      <c r="K3" s="13">
        <f>K2*F3*24</f>
        <v>184</v>
      </c>
    </row>
    <row r="4" spans="2:14" ht="7.5" customHeight="1" x14ac:dyDescent="0.25"/>
    <row r="6" spans="2:14" x14ac:dyDescent="0.25">
      <c r="B6" s="10" t="s">
        <v>0</v>
      </c>
      <c r="C6" s="10" t="s">
        <v>1</v>
      </c>
      <c r="D6" s="10" t="s">
        <v>16</v>
      </c>
      <c r="E6" s="10" t="s">
        <v>6</v>
      </c>
      <c r="F6" s="10" t="s">
        <v>2</v>
      </c>
      <c r="G6" s="10" t="s">
        <v>3</v>
      </c>
      <c r="H6" s="10" t="s">
        <v>4</v>
      </c>
      <c r="I6" s="10" t="s">
        <v>5</v>
      </c>
      <c r="J6" s="58" t="s">
        <v>12</v>
      </c>
      <c r="K6" s="59"/>
    </row>
    <row r="7" spans="2:14" x14ac:dyDescent="0.25">
      <c r="B7" s="5">
        <f>F2</f>
        <v>46204</v>
      </c>
      <c r="C7" s="6" t="str">
        <f t="shared" ref="C7:C37" si="0">IF(MONTH($F$2)&lt;MONTH(B7),"",TEXT(B7,"TTT"))</f>
        <v>Mi</v>
      </c>
      <c r="D7" s="6"/>
      <c r="E7" s="7">
        <f>IF(D7="F",0,IF(MONTH($F$2)&lt;MONTH(B7),"",IF(AND(MONTH($F$2)=MONTH(B7),(OR(C7="Mo",C7="Di",C7="Mi",C7="Do",C7="Fr"))),$K$2,"")))</f>
        <v>0.33333333333333331</v>
      </c>
      <c r="F7" s="8"/>
      <c r="G7" s="8"/>
      <c r="H7" s="4"/>
      <c r="I7" s="7">
        <f>IF(OR(D7="U",D7="K",D7="F",D7="FX"),E7,IF(MONTH($F$2)&lt;MONTH(B7),"",G7-F7-H7))</f>
        <v>0</v>
      </c>
      <c r="J7" s="48" t="str">
        <f t="shared" ref="J7:J37" si="1">IF(D7="FX",-E7*24,IF(F7="","",ROUND((G7-H7-F7-E7),4)*24))</f>
        <v/>
      </c>
      <c r="K7" s="49"/>
    </row>
    <row r="8" spans="2:14" x14ac:dyDescent="0.25">
      <c r="B8" s="5">
        <f>B7+1</f>
        <v>46205</v>
      </c>
      <c r="C8" s="6" t="str">
        <f t="shared" si="0"/>
        <v>Do</v>
      </c>
      <c r="D8" s="6"/>
      <c r="E8" s="7">
        <f>IF(D8="F",0,IF(MONTH($F$2)&lt;MONTH(B8),"",IF(AND(MONTH($F$2)=MONTH(B8),(OR(C8="Mo",C8="Di",C8="Mi",C8="Do",C8="Fr"))),$K$2,"")))</f>
        <v>0.33333333333333331</v>
      </c>
      <c r="F8" s="8"/>
      <c r="G8" s="8"/>
      <c r="H8" s="4"/>
      <c r="I8" s="7">
        <f t="shared" ref="I8:I37" si="2">IF(OR(D8="U",D8="K",D8="F",D8="FX"),E8,IF(MONTH($F$2)&lt;MONTH(B8),"",G8-F8-H8))</f>
        <v>0</v>
      </c>
      <c r="J8" s="48" t="str">
        <f t="shared" si="1"/>
        <v/>
      </c>
      <c r="K8" s="49"/>
    </row>
    <row r="9" spans="2:14" x14ac:dyDescent="0.25">
      <c r="B9" s="5">
        <f t="shared" ref="B9:B37" si="3">B8+1</f>
        <v>46206</v>
      </c>
      <c r="C9" s="6" t="str">
        <f t="shared" si="0"/>
        <v>Fr</v>
      </c>
      <c r="D9" s="6"/>
      <c r="E9" s="7">
        <f t="shared" ref="E9:E37" si="4">IF(D9="F",0,IF(MONTH($F$2)&lt;MONTH(B9),"",IF(AND(MONTH($F$2)=MONTH(B9),(OR(C9="Mo",C9="Di",C9="Mi",C9="Do",C9="Fr"))),$K$2,"")))</f>
        <v>0.33333333333333331</v>
      </c>
      <c r="F9" s="8"/>
      <c r="G9" s="8"/>
      <c r="H9" s="4"/>
      <c r="I9" s="7">
        <f t="shared" si="2"/>
        <v>0</v>
      </c>
      <c r="J9" s="48" t="str">
        <f t="shared" si="1"/>
        <v/>
      </c>
      <c r="K9" s="49"/>
      <c r="N9" s="3"/>
    </row>
    <row r="10" spans="2:14" x14ac:dyDescent="0.25">
      <c r="B10" s="5">
        <f t="shared" si="3"/>
        <v>46207</v>
      </c>
      <c r="C10" s="6" t="str">
        <f t="shared" si="0"/>
        <v>Sa</v>
      </c>
      <c r="D10" s="6"/>
      <c r="E10" s="7" t="str">
        <f t="shared" si="4"/>
        <v/>
      </c>
      <c r="F10" s="8"/>
      <c r="G10" s="8"/>
      <c r="H10" s="4"/>
      <c r="I10" s="7">
        <f t="shared" si="2"/>
        <v>0</v>
      </c>
      <c r="J10" s="48" t="str">
        <f t="shared" si="1"/>
        <v/>
      </c>
      <c r="K10" s="49"/>
    </row>
    <row r="11" spans="2:14" x14ac:dyDescent="0.25">
      <c r="B11" s="5">
        <f t="shared" si="3"/>
        <v>46208</v>
      </c>
      <c r="C11" s="6" t="str">
        <f t="shared" si="0"/>
        <v>So</v>
      </c>
      <c r="D11" s="6"/>
      <c r="E11" s="7" t="str">
        <f t="shared" si="4"/>
        <v/>
      </c>
      <c r="F11" s="8"/>
      <c r="G11" s="8"/>
      <c r="H11" s="4"/>
      <c r="I11" s="7">
        <f t="shared" si="2"/>
        <v>0</v>
      </c>
      <c r="J11" s="48" t="str">
        <f t="shared" si="1"/>
        <v/>
      </c>
      <c r="K11" s="49"/>
    </row>
    <row r="12" spans="2:14" x14ac:dyDescent="0.25">
      <c r="B12" s="5">
        <f t="shared" si="3"/>
        <v>46209</v>
      </c>
      <c r="C12" s="6" t="str">
        <f t="shared" si="0"/>
        <v>Mo</v>
      </c>
      <c r="D12" s="6"/>
      <c r="E12" s="7">
        <f t="shared" si="4"/>
        <v>0.33333333333333331</v>
      </c>
      <c r="F12" s="8"/>
      <c r="G12" s="8"/>
      <c r="H12" s="4"/>
      <c r="I12" s="7">
        <f t="shared" si="2"/>
        <v>0</v>
      </c>
      <c r="J12" s="48" t="str">
        <f t="shared" si="1"/>
        <v/>
      </c>
      <c r="K12" s="49"/>
    </row>
    <row r="13" spans="2:14" x14ac:dyDescent="0.25">
      <c r="B13" s="5">
        <f t="shared" si="3"/>
        <v>46210</v>
      </c>
      <c r="C13" s="6" t="str">
        <f t="shared" si="0"/>
        <v>Di</v>
      </c>
      <c r="D13" s="6"/>
      <c r="E13" s="7">
        <f t="shared" si="4"/>
        <v>0.33333333333333331</v>
      </c>
      <c r="F13" s="8"/>
      <c r="G13" s="8"/>
      <c r="H13" s="4"/>
      <c r="I13" s="7">
        <f t="shared" si="2"/>
        <v>0</v>
      </c>
      <c r="J13" s="48" t="str">
        <f t="shared" si="1"/>
        <v/>
      </c>
      <c r="K13" s="49"/>
    </row>
    <row r="14" spans="2:14" x14ac:dyDescent="0.25">
      <c r="B14" s="5">
        <f t="shared" si="3"/>
        <v>46211</v>
      </c>
      <c r="C14" s="6" t="str">
        <f t="shared" si="0"/>
        <v>Mi</v>
      </c>
      <c r="D14" s="6"/>
      <c r="E14" s="7">
        <f t="shared" si="4"/>
        <v>0.33333333333333331</v>
      </c>
      <c r="F14" s="8"/>
      <c r="G14" s="8"/>
      <c r="H14" s="4"/>
      <c r="I14" s="7">
        <f t="shared" si="2"/>
        <v>0</v>
      </c>
      <c r="J14" s="48" t="str">
        <f t="shared" si="1"/>
        <v/>
      </c>
      <c r="K14" s="49"/>
    </row>
    <row r="15" spans="2:14" x14ac:dyDescent="0.25">
      <c r="B15" s="5">
        <f t="shared" si="3"/>
        <v>46212</v>
      </c>
      <c r="C15" s="6" t="str">
        <f t="shared" si="0"/>
        <v>Do</v>
      </c>
      <c r="D15" s="6"/>
      <c r="E15" s="7">
        <f t="shared" si="4"/>
        <v>0.33333333333333331</v>
      </c>
      <c r="F15" s="8"/>
      <c r="G15" s="8"/>
      <c r="H15" s="4"/>
      <c r="I15" s="7">
        <f t="shared" si="2"/>
        <v>0</v>
      </c>
      <c r="J15" s="48" t="str">
        <f t="shared" si="1"/>
        <v/>
      </c>
      <c r="K15" s="49"/>
    </row>
    <row r="16" spans="2:14" x14ac:dyDescent="0.25">
      <c r="B16" s="5">
        <f t="shared" si="3"/>
        <v>46213</v>
      </c>
      <c r="C16" s="6" t="str">
        <f t="shared" si="0"/>
        <v>Fr</v>
      </c>
      <c r="D16" s="6"/>
      <c r="E16" s="7">
        <f t="shared" si="4"/>
        <v>0.33333333333333331</v>
      </c>
      <c r="F16" s="8"/>
      <c r="G16" s="8"/>
      <c r="H16" s="4"/>
      <c r="I16" s="7">
        <f t="shared" si="2"/>
        <v>0</v>
      </c>
      <c r="J16" s="48" t="str">
        <f t="shared" si="1"/>
        <v/>
      </c>
      <c r="K16" s="49"/>
    </row>
    <row r="17" spans="2:11" x14ac:dyDescent="0.25">
      <c r="B17" s="5">
        <f t="shared" si="3"/>
        <v>46214</v>
      </c>
      <c r="C17" s="6" t="str">
        <f t="shared" si="0"/>
        <v>Sa</v>
      </c>
      <c r="D17" s="6"/>
      <c r="E17" s="7" t="str">
        <f t="shared" si="4"/>
        <v/>
      </c>
      <c r="F17" s="8"/>
      <c r="G17" s="8"/>
      <c r="H17" s="4"/>
      <c r="I17" s="7">
        <f t="shared" si="2"/>
        <v>0</v>
      </c>
      <c r="J17" s="48" t="str">
        <f t="shared" si="1"/>
        <v/>
      </c>
      <c r="K17" s="49"/>
    </row>
    <row r="18" spans="2:11" x14ac:dyDescent="0.25">
      <c r="B18" s="5">
        <f t="shared" si="3"/>
        <v>46215</v>
      </c>
      <c r="C18" s="6" t="str">
        <f t="shared" si="0"/>
        <v>So</v>
      </c>
      <c r="D18" s="6"/>
      <c r="E18" s="7" t="str">
        <f t="shared" si="4"/>
        <v/>
      </c>
      <c r="F18" s="8"/>
      <c r="G18" s="8"/>
      <c r="H18" s="4"/>
      <c r="I18" s="7">
        <f t="shared" si="2"/>
        <v>0</v>
      </c>
      <c r="J18" s="48" t="str">
        <f t="shared" si="1"/>
        <v/>
      </c>
      <c r="K18" s="49"/>
    </row>
    <row r="19" spans="2:11" x14ac:dyDescent="0.25">
      <c r="B19" s="5">
        <f t="shared" si="3"/>
        <v>46216</v>
      </c>
      <c r="C19" s="6" t="str">
        <f t="shared" si="0"/>
        <v>Mo</v>
      </c>
      <c r="D19" s="6"/>
      <c r="E19" s="7">
        <f t="shared" si="4"/>
        <v>0.33333333333333331</v>
      </c>
      <c r="F19" s="8"/>
      <c r="G19" s="8"/>
      <c r="H19" s="4"/>
      <c r="I19" s="7">
        <f t="shared" si="2"/>
        <v>0</v>
      </c>
      <c r="J19" s="48" t="str">
        <f t="shared" si="1"/>
        <v/>
      </c>
      <c r="K19" s="49"/>
    </row>
    <row r="20" spans="2:11" x14ac:dyDescent="0.25">
      <c r="B20" s="5">
        <f t="shared" si="3"/>
        <v>46217</v>
      </c>
      <c r="C20" s="6" t="str">
        <f t="shared" si="0"/>
        <v>Di</v>
      </c>
      <c r="D20" s="6"/>
      <c r="E20" s="7">
        <f t="shared" si="4"/>
        <v>0.33333333333333331</v>
      </c>
      <c r="F20" s="8"/>
      <c r="G20" s="8"/>
      <c r="H20" s="4"/>
      <c r="I20" s="7">
        <f t="shared" si="2"/>
        <v>0</v>
      </c>
      <c r="J20" s="48" t="str">
        <f t="shared" si="1"/>
        <v/>
      </c>
      <c r="K20" s="49"/>
    </row>
    <row r="21" spans="2:11" x14ac:dyDescent="0.25">
      <c r="B21" s="5">
        <f t="shared" si="3"/>
        <v>46218</v>
      </c>
      <c r="C21" s="6" t="str">
        <f t="shared" si="0"/>
        <v>Mi</v>
      </c>
      <c r="D21" s="6"/>
      <c r="E21" s="7">
        <f t="shared" si="4"/>
        <v>0.33333333333333331</v>
      </c>
      <c r="F21" s="8"/>
      <c r="G21" s="8"/>
      <c r="H21" s="4"/>
      <c r="I21" s="7">
        <f t="shared" si="2"/>
        <v>0</v>
      </c>
      <c r="J21" s="48" t="str">
        <f t="shared" si="1"/>
        <v/>
      </c>
      <c r="K21" s="49"/>
    </row>
    <row r="22" spans="2:11" x14ac:dyDescent="0.25">
      <c r="B22" s="5">
        <f t="shared" si="3"/>
        <v>46219</v>
      </c>
      <c r="C22" s="6" t="str">
        <f t="shared" si="0"/>
        <v>Do</v>
      </c>
      <c r="D22" s="6"/>
      <c r="E22" s="7">
        <f t="shared" si="4"/>
        <v>0.33333333333333331</v>
      </c>
      <c r="F22" s="8"/>
      <c r="G22" s="8"/>
      <c r="H22" s="4"/>
      <c r="I22" s="7">
        <f t="shared" si="2"/>
        <v>0</v>
      </c>
      <c r="J22" s="48" t="str">
        <f t="shared" si="1"/>
        <v/>
      </c>
      <c r="K22" s="49"/>
    </row>
    <row r="23" spans="2:11" x14ac:dyDescent="0.25">
      <c r="B23" s="5">
        <f t="shared" si="3"/>
        <v>46220</v>
      </c>
      <c r="C23" s="6" t="str">
        <f t="shared" si="0"/>
        <v>Fr</v>
      </c>
      <c r="D23" s="6"/>
      <c r="E23" s="7">
        <f t="shared" si="4"/>
        <v>0.33333333333333331</v>
      </c>
      <c r="F23" s="8"/>
      <c r="G23" s="8"/>
      <c r="H23" s="4"/>
      <c r="I23" s="7">
        <f t="shared" si="2"/>
        <v>0</v>
      </c>
      <c r="J23" s="48" t="str">
        <f t="shared" si="1"/>
        <v/>
      </c>
      <c r="K23" s="49"/>
    </row>
    <row r="24" spans="2:11" x14ac:dyDescent="0.25">
      <c r="B24" s="5">
        <f t="shared" si="3"/>
        <v>46221</v>
      </c>
      <c r="C24" s="6" t="str">
        <f t="shared" si="0"/>
        <v>Sa</v>
      </c>
      <c r="D24" s="6"/>
      <c r="E24" s="7" t="str">
        <f t="shared" si="4"/>
        <v/>
      </c>
      <c r="F24" s="8"/>
      <c r="G24" s="8"/>
      <c r="H24" s="4"/>
      <c r="I24" s="7">
        <f t="shared" si="2"/>
        <v>0</v>
      </c>
      <c r="J24" s="48" t="str">
        <f t="shared" si="1"/>
        <v/>
      </c>
      <c r="K24" s="49"/>
    </row>
    <row r="25" spans="2:11" x14ac:dyDescent="0.25">
      <c r="B25" s="5">
        <f t="shared" si="3"/>
        <v>46222</v>
      </c>
      <c r="C25" s="6" t="str">
        <f t="shared" si="0"/>
        <v>So</v>
      </c>
      <c r="D25" s="6"/>
      <c r="E25" s="7" t="str">
        <f t="shared" si="4"/>
        <v/>
      </c>
      <c r="F25" s="8"/>
      <c r="G25" s="8"/>
      <c r="H25" s="4"/>
      <c r="I25" s="7">
        <f t="shared" si="2"/>
        <v>0</v>
      </c>
      <c r="J25" s="48" t="str">
        <f t="shared" si="1"/>
        <v/>
      </c>
      <c r="K25" s="49"/>
    </row>
    <row r="26" spans="2:11" x14ac:dyDescent="0.25">
      <c r="B26" s="5">
        <f t="shared" si="3"/>
        <v>46223</v>
      </c>
      <c r="C26" s="6" t="str">
        <f t="shared" si="0"/>
        <v>Mo</v>
      </c>
      <c r="D26" s="6"/>
      <c r="E26" s="7">
        <f t="shared" si="4"/>
        <v>0.33333333333333331</v>
      </c>
      <c r="F26" s="8"/>
      <c r="G26" s="8"/>
      <c r="H26" s="4"/>
      <c r="I26" s="7">
        <f t="shared" si="2"/>
        <v>0</v>
      </c>
      <c r="J26" s="48" t="str">
        <f t="shared" si="1"/>
        <v/>
      </c>
      <c r="K26" s="49"/>
    </row>
    <row r="27" spans="2:11" x14ac:dyDescent="0.25">
      <c r="B27" s="5">
        <f t="shared" si="3"/>
        <v>46224</v>
      </c>
      <c r="C27" s="6" t="str">
        <f t="shared" si="0"/>
        <v>Di</v>
      </c>
      <c r="D27" s="6"/>
      <c r="E27" s="7">
        <f t="shared" si="4"/>
        <v>0.33333333333333331</v>
      </c>
      <c r="F27" s="8"/>
      <c r="G27" s="8"/>
      <c r="H27" s="4"/>
      <c r="I27" s="7">
        <f t="shared" si="2"/>
        <v>0</v>
      </c>
      <c r="J27" s="48" t="str">
        <f t="shared" si="1"/>
        <v/>
      </c>
      <c r="K27" s="49"/>
    </row>
    <row r="28" spans="2:11" x14ac:dyDescent="0.25">
      <c r="B28" s="5">
        <f>B27+1</f>
        <v>46225</v>
      </c>
      <c r="C28" s="6" t="str">
        <f t="shared" si="0"/>
        <v>Mi</v>
      </c>
      <c r="D28" s="6"/>
      <c r="E28" s="7">
        <f t="shared" si="4"/>
        <v>0.33333333333333331</v>
      </c>
      <c r="F28" s="8"/>
      <c r="G28" s="8"/>
      <c r="H28" s="4"/>
      <c r="I28" s="7">
        <f t="shared" si="2"/>
        <v>0</v>
      </c>
      <c r="J28" s="48" t="str">
        <f t="shared" si="1"/>
        <v/>
      </c>
      <c r="K28" s="49"/>
    </row>
    <row r="29" spans="2:11" x14ac:dyDescent="0.25">
      <c r="B29" s="5">
        <f t="shared" si="3"/>
        <v>46226</v>
      </c>
      <c r="C29" s="6" t="str">
        <f t="shared" si="0"/>
        <v>Do</v>
      </c>
      <c r="D29" s="6"/>
      <c r="E29" s="7">
        <f t="shared" si="4"/>
        <v>0.33333333333333331</v>
      </c>
      <c r="F29" s="8"/>
      <c r="G29" s="8"/>
      <c r="H29" s="4"/>
      <c r="I29" s="7">
        <f t="shared" si="2"/>
        <v>0</v>
      </c>
      <c r="J29" s="48" t="str">
        <f t="shared" si="1"/>
        <v/>
      </c>
      <c r="K29" s="49"/>
    </row>
    <row r="30" spans="2:11" x14ac:dyDescent="0.25">
      <c r="B30" s="5">
        <f t="shared" si="3"/>
        <v>46227</v>
      </c>
      <c r="C30" s="6" t="str">
        <f t="shared" si="0"/>
        <v>Fr</v>
      </c>
      <c r="D30" s="6"/>
      <c r="E30" s="7">
        <f t="shared" si="4"/>
        <v>0.33333333333333331</v>
      </c>
      <c r="F30" s="8"/>
      <c r="G30" s="8"/>
      <c r="H30" s="4"/>
      <c r="I30" s="7">
        <f t="shared" si="2"/>
        <v>0</v>
      </c>
      <c r="J30" s="48" t="str">
        <f t="shared" si="1"/>
        <v/>
      </c>
      <c r="K30" s="49"/>
    </row>
    <row r="31" spans="2:11" x14ac:dyDescent="0.25">
      <c r="B31" s="5">
        <f t="shared" si="3"/>
        <v>46228</v>
      </c>
      <c r="C31" s="6" t="str">
        <f t="shared" si="0"/>
        <v>Sa</v>
      </c>
      <c r="D31" s="6"/>
      <c r="E31" s="7" t="str">
        <f t="shared" si="4"/>
        <v/>
      </c>
      <c r="F31" s="8"/>
      <c r="G31" s="8"/>
      <c r="H31" s="4"/>
      <c r="I31" s="7">
        <f t="shared" si="2"/>
        <v>0</v>
      </c>
      <c r="J31" s="48" t="str">
        <f t="shared" si="1"/>
        <v/>
      </c>
      <c r="K31" s="49"/>
    </row>
    <row r="32" spans="2:11" x14ac:dyDescent="0.25">
      <c r="B32" s="5">
        <f t="shared" si="3"/>
        <v>46229</v>
      </c>
      <c r="C32" s="6" t="str">
        <f t="shared" si="0"/>
        <v>So</v>
      </c>
      <c r="D32" s="6"/>
      <c r="E32" s="7" t="str">
        <f t="shared" si="4"/>
        <v/>
      </c>
      <c r="F32" s="8"/>
      <c r="G32" s="8"/>
      <c r="H32" s="4"/>
      <c r="I32" s="7">
        <f t="shared" si="2"/>
        <v>0</v>
      </c>
      <c r="J32" s="48" t="str">
        <f t="shared" si="1"/>
        <v/>
      </c>
      <c r="K32" s="49"/>
    </row>
    <row r="33" spans="2:11" x14ac:dyDescent="0.25">
      <c r="B33" s="5">
        <f t="shared" si="3"/>
        <v>46230</v>
      </c>
      <c r="C33" s="6" t="str">
        <f t="shared" si="0"/>
        <v>Mo</v>
      </c>
      <c r="D33" s="6"/>
      <c r="E33" s="7">
        <f t="shared" si="4"/>
        <v>0.33333333333333331</v>
      </c>
      <c r="F33" s="8"/>
      <c r="G33" s="8"/>
      <c r="H33" s="4"/>
      <c r="I33" s="7">
        <f t="shared" si="2"/>
        <v>0</v>
      </c>
      <c r="J33" s="48" t="str">
        <f t="shared" si="1"/>
        <v/>
      </c>
      <c r="K33" s="49"/>
    </row>
    <row r="34" spans="2:11" x14ac:dyDescent="0.25">
      <c r="B34" s="5">
        <f>B33+1</f>
        <v>46231</v>
      </c>
      <c r="C34" s="6" t="str">
        <f t="shared" si="0"/>
        <v>Di</v>
      </c>
      <c r="D34" s="6"/>
      <c r="E34" s="7">
        <f t="shared" si="4"/>
        <v>0.33333333333333331</v>
      </c>
      <c r="F34" s="8"/>
      <c r="G34" s="8"/>
      <c r="H34" s="4"/>
      <c r="I34" s="7">
        <f t="shared" si="2"/>
        <v>0</v>
      </c>
      <c r="J34" s="48" t="str">
        <f t="shared" si="1"/>
        <v/>
      </c>
      <c r="K34" s="49"/>
    </row>
    <row r="35" spans="2:11" x14ac:dyDescent="0.25">
      <c r="B35" s="5">
        <f t="shared" si="3"/>
        <v>46232</v>
      </c>
      <c r="C35" s="6" t="str">
        <f t="shared" si="0"/>
        <v>Mi</v>
      </c>
      <c r="D35" s="6"/>
      <c r="E35" s="7">
        <f t="shared" si="4"/>
        <v>0.33333333333333331</v>
      </c>
      <c r="F35" s="8"/>
      <c r="G35" s="8"/>
      <c r="H35" s="4"/>
      <c r="I35" s="7">
        <f t="shared" si="2"/>
        <v>0</v>
      </c>
      <c r="J35" s="48" t="str">
        <f t="shared" si="1"/>
        <v/>
      </c>
      <c r="K35" s="49"/>
    </row>
    <row r="36" spans="2:11" x14ac:dyDescent="0.25">
      <c r="B36" s="5">
        <f t="shared" si="3"/>
        <v>46233</v>
      </c>
      <c r="C36" s="6" t="str">
        <f t="shared" si="0"/>
        <v>Do</v>
      </c>
      <c r="D36" s="6"/>
      <c r="E36" s="7">
        <f t="shared" si="4"/>
        <v>0.33333333333333331</v>
      </c>
      <c r="F36" s="8"/>
      <c r="G36" s="8"/>
      <c r="H36" s="4"/>
      <c r="I36" s="7">
        <f t="shared" si="2"/>
        <v>0</v>
      </c>
      <c r="J36" s="48" t="str">
        <f t="shared" si="1"/>
        <v/>
      </c>
      <c r="K36" s="49"/>
    </row>
    <row r="37" spans="2:11" x14ac:dyDescent="0.25">
      <c r="B37" s="5">
        <f t="shared" si="3"/>
        <v>46234</v>
      </c>
      <c r="C37" s="6" t="str">
        <f t="shared" si="0"/>
        <v>Fr</v>
      </c>
      <c r="D37" s="6"/>
      <c r="E37" s="7">
        <f t="shared" si="4"/>
        <v>0.33333333333333331</v>
      </c>
      <c r="F37" s="8"/>
      <c r="G37" s="8"/>
      <c r="H37" s="4"/>
      <c r="I37" s="7">
        <f t="shared" si="2"/>
        <v>0</v>
      </c>
      <c r="J37" s="48" t="str">
        <f t="shared" si="1"/>
        <v/>
      </c>
      <c r="K37" s="49"/>
    </row>
    <row r="38" spans="2:11" ht="7.5" customHeight="1" x14ac:dyDescent="0.25">
      <c r="B38" s="1"/>
    </row>
    <row r="39" spans="2:11" ht="15.75" x14ac:dyDescent="0.25">
      <c r="B39" s="58" t="s">
        <v>8</v>
      </c>
      <c r="C39" s="60"/>
      <c r="D39" s="60"/>
      <c r="E39" s="12">
        <f>F3*K2*24</f>
        <v>184</v>
      </c>
      <c r="F39" s="63" t="s">
        <v>13</v>
      </c>
      <c r="G39" s="63"/>
      <c r="H39" s="63"/>
      <c r="I39" s="9">
        <f>SUM(I7:I37)*24</f>
        <v>0</v>
      </c>
      <c r="J39" s="61">
        <f>SUM(J7:K37)</f>
        <v>0</v>
      </c>
      <c r="K39" s="62"/>
    </row>
    <row r="42" spans="2:11" ht="15.75" thickBot="1" x14ac:dyDescent="0.3">
      <c r="B42" s="2"/>
      <c r="C42" s="2"/>
      <c r="D42" s="2"/>
      <c r="E42" s="2"/>
      <c r="F42" s="2"/>
      <c r="H42" s="57"/>
      <c r="I42" s="57"/>
      <c r="J42" s="57"/>
      <c r="K42" s="57"/>
    </row>
    <row r="43" spans="2:11" x14ac:dyDescent="0.25">
      <c r="B43" t="s">
        <v>9</v>
      </c>
      <c r="H43" t="s">
        <v>10</v>
      </c>
    </row>
  </sheetData>
  <mergeCells count="43">
    <mergeCell ref="B1:K1"/>
    <mergeCell ref="B2:E2"/>
    <mergeCell ref="F2:G2"/>
    <mergeCell ref="I2:J2"/>
    <mergeCell ref="B3:E3"/>
    <mergeCell ref="F3:G3"/>
    <mergeCell ref="I3:J3"/>
    <mergeCell ref="J17:K17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29:K29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B39:D39"/>
    <mergeCell ref="F39:H39"/>
    <mergeCell ref="J39:K39"/>
    <mergeCell ref="H42:K42"/>
    <mergeCell ref="J30:K30"/>
    <mergeCell ref="J31:K31"/>
    <mergeCell ref="J32:K32"/>
    <mergeCell ref="J33:K33"/>
    <mergeCell ref="J34:K34"/>
    <mergeCell ref="J35:K35"/>
    <mergeCell ref="J36:K36"/>
    <mergeCell ref="J37:K37"/>
  </mergeCells>
  <conditionalFormatting sqref="B7:B37">
    <cfRule type="timePeriod" dxfId="65" priority="13" timePeriod="today">
      <formula>FLOOR(B7,1)=TODAY()</formula>
    </cfRule>
  </conditionalFormatting>
  <conditionalFormatting sqref="B33:B37">
    <cfRule type="expression" dxfId="64" priority="14">
      <formula>MONTH($F$2)&lt;MONTH(B33)</formula>
    </cfRule>
  </conditionalFormatting>
  <conditionalFormatting sqref="B7:K37">
    <cfRule type="expression" dxfId="63" priority="7">
      <formula>WEEKDAY($B7,2)&gt;=6</formula>
    </cfRule>
    <cfRule type="expression" dxfId="62" priority="9">
      <formula>$C7="GF"</formula>
    </cfRule>
  </conditionalFormatting>
  <conditionalFormatting sqref="D7:D37">
    <cfRule type="containsText" dxfId="61" priority="1" operator="containsText" text="FX">
      <formula>NOT(ISERROR(SEARCH("FX",D7)))</formula>
    </cfRule>
    <cfRule type="containsText" dxfId="60" priority="4" operator="containsText" text="K">
      <formula>NOT(ISERROR(SEARCH("K",D7)))</formula>
    </cfRule>
    <cfRule type="containsText" dxfId="59" priority="5" operator="containsText" text="F">
      <formula>NOT(ISERROR(SEARCH("F",D7)))</formula>
    </cfRule>
    <cfRule type="containsText" dxfId="58" priority="6" operator="containsText" text="U">
      <formula>NOT(ISERROR(SEARCH("U",D7)))</formula>
    </cfRule>
  </conditionalFormatting>
  <conditionalFormatting sqref="F7:H37">
    <cfRule type="expression" dxfId="57" priority="8">
      <formula>WEEKDAY($B7,2)&gt;=6</formula>
    </cfRule>
  </conditionalFormatting>
  <conditionalFormatting sqref="J39:K39">
    <cfRule type="expression" dxfId="56" priority="2">
      <formula>$J$39&lt;0</formula>
    </cfRule>
    <cfRule type="expression" dxfId="55" priority="3">
      <formula>$J$39&gt;0</formula>
    </cfRule>
  </conditionalFormatting>
  <printOptions horizontalCentered="1"/>
  <pageMargins left="0.70866141732283472" right="0.70866141732283472" top="0.78740157480314965" bottom="0.75196850393700787" header="0.31496062992125984" footer="0.29921259842519687"/>
  <pageSetup paperSize="9" orientation="portrait" r:id="rId1"/>
  <headerFooter>
    <oddHeader>&amp;C&amp;"-,Fett"&amp;18Arbeitszeitnachweis</oddHead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E95F8-45F0-4E58-85ED-968433DE4441}">
  <dimension ref="B1:N43"/>
  <sheetViews>
    <sheetView showGridLines="0" showRuler="0" zoomScaleNormal="100" zoomScalePageLayoutView="115" workbookViewId="0">
      <selection activeCell="F3" sqref="F3:G3"/>
    </sheetView>
  </sheetViews>
  <sheetFormatPr baseColWidth="10" defaultRowHeight="15" x14ac:dyDescent="0.25"/>
  <cols>
    <col min="3" max="3" width="5" customWidth="1"/>
    <col min="4" max="4" width="11.140625" bestFit="1" customWidth="1"/>
    <col min="5" max="8" width="8.140625" customWidth="1"/>
    <col min="9" max="9" width="10" customWidth="1"/>
    <col min="10" max="10" width="14" customWidth="1"/>
    <col min="11" max="11" width="10" customWidth="1"/>
  </cols>
  <sheetData>
    <row r="1" spans="2:14" x14ac:dyDescent="0.25">
      <c r="B1" s="54"/>
      <c r="C1" s="55"/>
      <c r="D1" s="55"/>
      <c r="E1" s="55"/>
      <c r="F1" s="55"/>
      <c r="G1" s="55"/>
      <c r="H1" s="55"/>
      <c r="I1" s="55"/>
      <c r="J1" s="55"/>
      <c r="K1" s="55"/>
    </row>
    <row r="2" spans="2:14" ht="15.75" x14ac:dyDescent="0.25">
      <c r="B2" s="50" t="s">
        <v>11</v>
      </c>
      <c r="C2" s="51"/>
      <c r="D2" s="51"/>
      <c r="E2" s="52"/>
      <c r="F2" s="56">
        <v>46235</v>
      </c>
      <c r="G2" s="56"/>
      <c r="I2" s="50" t="s">
        <v>7</v>
      </c>
      <c r="J2" s="51"/>
      <c r="K2" s="11">
        <v>0.33333333333333331</v>
      </c>
    </row>
    <row r="3" spans="2:14" ht="15.75" x14ac:dyDescent="0.25">
      <c r="B3" s="50" t="s">
        <v>14</v>
      </c>
      <c r="C3" s="51"/>
      <c r="D3" s="51"/>
      <c r="E3" s="52"/>
      <c r="F3" s="53">
        <f>COUNT(E7:E37)-COUNTIFS(D7:D37,"F")</f>
        <v>21</v>
      </c>
      <c r="G3" s="53"/>
      <c r="I3" s="50" t="s">
        <v>15</v>
      </c>
      <c r="J3" s="51"/>
      <c r="K3" s="13">
        <f>K2*F3*24</f>
        <v>168</v>
      </c>
    </row>
    <row r="4" spans="2:14" ht="7.5" customHeight="1" x14ac:dyDescent="0.25"/>
    <row r="6" spans="2:14" x14ac:dyDescent="0.25">
      <c r="B6" s="10" t="s">
        <v>0</v>
      </c>
      <c r="C6" s="10" t="s">
        <v>1</v>
      </c>
      <c r="D6" s="10" t="s">
        <v>16</v>
      </c>
      <c r="E6" s="10" t="s">
        <v>6</v>
      </c>
      <c r="F6" s="10" t="s">
        <v>2</v>
      </c>
      <c r="G6" s="10" t="s">
        <v>3</v>
      </c>
      <c r="H6" s="10" t="s">
        <v>4</v>
      </c>
      <c r="I6" s="10" t="s">
        <v>5</v>
      </c>
      <c r="J6" s="58" t="s">
        <v>12</v>
      </c>
      <c r="K6" s="59"/>
    </row>
    <row r="7" spans="2:14" x14ac:dyDescent="0.25">
      <c r="B7" s="5">
        <f>F2</f>
        <v>46235</v>
      </c>
      <c r="C7" s="6" t="str">
        <f t="shared" ref="C7:C37" si="0">IF(MONTH($F$2)&lt;MONTH(B7),"",TEXT(B7,"TTT"))</f>
        <v>Sa</v>
      </c>
      <c r="D7" s="6"/>
      <c r="E7" s="7" t="str">
        <f>IF(D7="F",0,IF(MONTH($F$2)&lt;MONTH(B7),"",IF(AND(MONTH($F$2)=MONTH(B7),(OR(C7="Mo",C7="Di",C7="Mi",C7="Do",C7="Fr"))),$K$2,"")))</f>
        <v/>
      </c>
      <c r="F7" s="8"/>
      <c r="G7" s="8"/>
      <c r="H7" s="4"/>
      <c r="I7" s="7">
        <f>IF(OR(D7="U",D7="K",D7="F",D7="FX"),E7,IF(MONTH($F$2)&lt;MONTH(B7),"",G7-F7-H7))</f>
        <v>0</v>
      </c>
      <c r="J7" s="48" t="str">
        <f t="shared" ref="J7:J37" si="1">IF(D7="FX",-E7*24,IF(F7="","",ROUND((G7-H7-F7-E7),4)*24))</f>
        <v/>
      </c>
      <c r="K7" s="49"/>
    </row>
    <row r="8" spans="2:14" x14ac:dyDescent="0.25">
      <c r="B8" s="5">
        <f>B7+1</f>
        <v>46236</v>
      </c>
      <c r="C8" s="6" t="str">
        <f t="shared" si="0"/>
        <v>So</v>
      </c>
      <c r="D8" s="6"/>
      <c r="E8" s="7" t="str">
        <f>IF(D8="F",0,IF(MONTH($F$2)&lt;MONTH(B8),"",IF(AND(MONTH($F$2)=MONTH(B8),(OR(C8="Mo",C8="Di",C8="Mi",C8="Do",C8="Fr"))),$K$2,"")))</f>
        <v/>
      </c>
      <c r="F8" s="8"/>
      <c r="G8" s="8"/>
      <c r="H8" s="4"/>
      <c r="I8" s="7">
        <f t="shared" ref="I8:I37" si="2">IF(OR(D8="U",D8="K",D8="F",D8="FX"),E8,IF(MONTH($F$2)&lt;MONTH(B8),"",G8-F8-H8))</f>
        <v>0</v>
      </c>
      <c r="J8" s="48" t="str">
        <f t="shared" si="1"/>
        <v/>
      </c>
      <c r="K8" s="49"/>
    </row>
    <row r="9" spans="2:14" x14ac:dyDescent="0.25">
      <c r="B9" s="5">
        <f t="shared" ref="B9:B37" si="3">B8+1</f>
        <v>46237</v>
      </c>
      <c r="C9" s="6" t="str">
        <f t="shared" si="0"/>
        <v>Mo</v>
      </c>
      <c r="D9" s="6"/>
      <c r="E9" s="7">
        <f t="shared" ref="E9:E37" si="4">IF(D9="F",0,IF(MONTH($F$2)&lt;MONTH(B9),"",IF(AND(MONTH($F$2)=MONTH(B9),(OR(C9="Mo",C9="Di",C9="Mi",C9="Do",C9="Fr"))),$K$2,"")))</f>
        <v>0.33333333333333331</v>
      </c>
      <c r="F9" s="8"/>
      <c r="G9" s="8"/>
      <c r="H9" s="4"/>
      <c r="I9" s="7">
        <f t="shared" si="2"/>
        <v>0</v>
      </c>
      <c r="J9" s="48" t="str">
        <f t="shared" si="1"/>
        <v/>
      </c>
      <c r="K9" s="49"/>
      <c r="N9" s="3"/>
    </row>
    <row r="10" spans="2:14" x14ac:dyDescent="0.25">
      <c r="B10" s="5">
        <f t="shared" si="3"/>
        <v>46238</v>
      </c>
      <c r="C10" s="6" t="str">
        <f t="shared" si="0"/>
        <v>Di</v>
      </c>
      <c r="D10" s="6"/>
      <c r="E10" s="7">
        <f t="shared" si="4"/>
        <v>0.33333333333333331</v>
      </c>
      <c r="F10" s="8"/>
      <c r="G10" s="8"/>
      <c r="H10" s="4"/>
      <c r="I10" s="7">
        <f t="shared" si="2"/>
        <v>0</v>
      </c>
      <c r="J10" s="48" t="str">
        <f t="shared" si="1"/>
        <v/>
      </c>
      <c r="K10" s="49"/>
    </row>
    <row r="11" spans="2:14" x14ac:dyDescent="0.25">
      <c r="B11" s="5">
        <f t="shared" si="3"/>
        <v>46239</v>
      </c>
      <c r="C11" s="6" t="str">
        <f t="shared" si="0"/>
        <v>Mi</v>
      </c>
      <c r="D11" s="6"/>
      <c r="E11" s="7">
        <f t="shared" si="4"/>
        <v>0.33333333333333331</v>
      </c>
      <c r="F11" s="8"/>
      <c r="G11" s="8"/>
      <c r="H11" s="4"/>
      <c r="I11" s="7">
        <f t="shared" si="2"/>
        <v>0</v>
      </c>
      <c r="J11" s="48" t="str">
        <f t="shared" si="1"/>
        <v/>
      </c>
      <c r="K11" s="49"/>
    </row>
    <row r="12" spans="2:14" x14ac:dyDescent="0.25">
      <c r="B12" s="5">
        <f t="shared" si="3"/>
        <v>46240</v>
      </c>
      <c r="C12" s="6" t="str">
        <f t="shared" si="0"/>
        <v>Do</v>
      </c>
      <c r="D12" s="6"/>
      <c r="E12" s="7">
        <f t="shared" si="4"/>
        <v>0.33333333333333331</v>
      </c>
      <c r="F12" s="8"/>
      <c r="G12" s="8"/>
      <c r="H12" s="4"/>
      <c r="I12" s="7">
        <f t="shared" si="2"/>
        <v>0</v>
      </c>
      <c r="J12" s="48" t="str">
        <f t="shared" si="1"/>
        <v/>
      </c>
      <c r="K12" s="49"/>
    </row>
    <row r="13" spans="2:14" x14ac:dyDescent="0.25">
      <c r="B13" s="5">
        <f t="shared" si="3"/>
        <v>46241</v>
      </c>
      <c r="C13" s="6" t="str">
        <f t="shared" si="0"/>
        <v>Fr</v>
      </c>
      <c r="D13" s="6"/>
      <c r="E13" s="7">
        <f t="shared" si="4"/>
        <v>0.33333333333333331</v>
      </c>
      <c r="F13" s="8"/>
      <c r="G13" s="8"/>
      <c r="H13" s="4"/>
      <c r="I13" s="7">
        <f t="shared" si="2"/>
        <v>0</v>
      </c>
      <c r="J13" s="48" t="str">
        <f t="shared" si="1"/>
        <v/>
      </c>
      <c r="K13" s="49"/>
    </row>
    <row r="14" spans="2:14" x14ac:dyDescent="0.25">
      <c r="B14" s="5">
        <f t="shared" si="3"/>
        <v>46242</v>
      </c>
      <c r="C14" s="6" t="str">
        <f t="shared" si="0"/>
        <v>Sa</v>
      </c>
      <c r="D14" s="6"/>
      <c r="E14" s="7" t="str">
        <f t="shared" si="4"/>
        <v/>
      </c>
      <c r="F14" s="8"/>
      <c r="G14" s="8"/>
      <c r="H14" s="4"/>
      <c r="I14" s="7">
        <f t="shared" si="2"/>
        <v>0</v>
      </c>
      <c r="J14" s="48" t="str">
        <f t="shared" si="1"/>
        <v/>
      </c>
      <c r="K14" s="49"/>
    </row>
    <row r="15" spans="2:14" x14ac:dyDescent="0.25">
      <c r="B15" s="5">
        <f t="shared" si="3"/>
        <v>46243</v>
      </c>
      <c r="C15" s="6" t="str">
        <f t="shared" si="0"/>
        <v>So</v>
      </c>
      <c r="D15" s="6"/>
      <c r="E15" s="7" t="str">
        <f t="shared" si="4"/>
        <v/>
      </c>
      <c r="F15" s="8"/>
      <c r="G15" s="8"/>
      <c r="H15" s="4"/>
      <c r="I15" s="7">
        <f t="shared" si="2"/>
        <v>0</v>
      </c>
      <c r="J15" s="48" t="str">
        <f t="shared" si="1"/>
        <v/>
      </c>
      <c r="K15" s="49"/>
    </row>
    <row r="16" spans="2:14" x14ac:dyDescent="0.25">
      <c r="B16" s="5">
        <f t="shared" si="3"/>
        <v>46244</v>
      </c>
      <c r="C16" s="6" t="str">
        <f t="shared" si="0"/>
        <v>Mo</v>
      </c>
      <c r="D16" s="6"/>
      <c r="E16" s="7">
        <f t="shared" si="4"/>
        <v>0.33333333333333331</v>
      </c>
      <c r="F16" s="8"/>
      <c r="G16" s="8"/>
      <c r="H16" s="4"/>
      <c r="I16" s="7">
        <f t="shared" si="2"/>
        <v>0</v>
      </c>
      <c r="J16" s="48" t="str">
        <f t="shared" si="1"/>
        <v/>
      </c>
      <c r="K16" s="49"/>
    </row>
    <row r="17" spans="2:11" x14ac:dyDescent="0.25">
      <c r="B17" s="5">
        <f t="shared" si="3"/>
        <v>46245</v>
      </c>
      <c r="C17" s="6" t="str">
        <f t="shared" si="0"/>
        <v>Di</v>
      </c>
      <c r="D17" s="6"/>
      <c r="E17" s="7">
        <f t="shared" si="4"/>
        <v>0.33333333333333331</v>
      </c>
      <c r="F17" s="8"/>
      <c r="G17" s="8"/>
      <c r="H17" s="4"/>
      <c r="I17" s="7">
        <f t="shared" si="2"/>
        <v>0</v>
      </c>
      <c r="J17" s="48" t="str">
        <f t="shared" si="1"/>
        <v/>
      </c>
      <c r="K17" s="49"/>
    </row>
    <row r="18" spans="2:11" x14ac:dyDescent="0.25">
      <c r="B18" s="5">
        <f t="shared" si="3"/>
        <v>46246</v>
      </c>
      <c r="C18" s="6" t="str">
        <f t="shared" si="0"/>
        <v>Mi</v>
      </c>
      <c r="D18" s="6"/>
      <c r="E18" s="7">
        <f t="shared" si="4"/>
        <v>0.33333333333333331</v>
      </c>
      <c r="F18" s="8"/>
      <c r="G18" s="8"/>
      <c r="H18" s="4"/>
      <c r="I18" s="7">
        <f t="shared" si="2"/>
        <v>0</v>
      </c>
      <c r="J18" s="48" t="str">
        <f t="shared" si="1"/>
        <v/>
      </c>
      <c r="K18" s="49"/>
    </row>
    <row r="19" spans="2:11" x14ac:dyDescent="0.25">
      <c r="B19" s="5">
        <f t="shared" si="3"/>
        <v>46247</v>
      </c>
      <c r="C19" s="6" t="str">
        <f t="shared" si="0"/>
        <v>Do</v>
      </c>
      <c r="D19" s="6"/>
      <c r="E19" s="7">
        <f t="shared" si="4"/>
        <v>0.33333333333333331</v>
      </c>
      <c r="F19" s="8"/>
      <c r="G19" s="8"/>
      <c r="H19" s="4"/>
      <c r="I19" s="7">
        <f t="shared" si="2"/>
        <v>0</v>
      </c>
      <c r="J19" s="48" t="str">
        <f t="shared" si="1"/>
        <v/>
      </c>
      <c r="K19" s="49"/>
    </row>
    <row r="20" spans="2:11" x14ac:dyDescent="0.25">
      <c r="B20" s="5">
        <f t="shared" si="3"/>
        <v>46248</v>
      </c>
      <c r="C20" s="6" t="str">
        <f t="shared" si="0"/>
        <v>Fr</v>
      </c>
      <c r="D20" s="6"/>
      <c r="E20" s="7">
        <f t="shared" si="4"/>
        <v>0.33333333333333331</v>
      </c>
      <c r="F20" s="8"/>
      <c r="G20" s="8"/>
      <c r="H20" s="4"/>
      <c r="I20" s="7">
        <f t="shared" si="2"/>
        <v>0</v>
      </c>
      <c r="J20" s="48" t="str">
        <f t="shared" si="1"/>
        <v/>
      </c>
      <c r="K20" s="49"/>
    </row>
    <row r="21" spans="2:11" x14ac:dyDescent="0.25">
      <c r="B21" s="5">
        <f t="shared" si="3"/>
        <v>46249</v>
      </c>
      <c r="C21" s="6" t="str">
        <f t="shared" si="0"/>
        <v>Sa</v>
      </c>
      <c r="D21" s="6"/>
      <c r="E21" s="7" t="str">
        <f t="shared" si="4"/>
        <v/>
      </c>
      <c r="F21" s="8"/>
      <c r="G21" s="8"/>
      <c r="H21" s="4"/>
      <c r="I21" s="7">
        <f t="shared" si="2"/>
        <v>0</v>
      </c>
      <c r="J21" s="48" t="str">
        <f t="shared" si="1"/>
        <v/>
      </c>
      <c r="K21" s="49"/>
    </row>
    <row r="22" spans="2:11" x14ac:dyDescent="0.25">
      <c r="B22" s="5">
        <f t="shared" si="3"/>
        <v>46250</v>
      </c>
      <c r="C22" s="6" t="str">
        <f t="shared" si="0"/>
        <v>So</v>
      </c>
      <c r="D22" s="6"/>
      <c r="E22" s="7" t="str">
        <f t="shared" si="4"/>
        <v/>
      </c>
      <c r="F22" s="8"/>
      <c r="G22" s="8"/>
      <c r="H22" s="4"/>
      <c r="I22" s="7">
        <f t="shared" si="2"/>
        <v>0</v>
      </c>
      <c r="J22" s="48" t="str">
        <f t="shared" si="1"/>
        <v/>
      </c>
      <c r="K22" s="49"/>
    </row>
    <row r="23" spans="2:11" x14ac:dyDescent="0.25">
      <c r="B23" s="5">
        <f t="shared" si="3"/>
        <v>46251</v>
      </c>
      <c r="C23" s="6" t="str">
        <f t="shared" si="0"/>
        <v>Mo</v>
      </c>
      <c r="D23" s="6"/>
      <c r="E23" s="7">
        <f t="shared" si="4"/>
        <v>0.33333333333333331</v>
      </c>
      <c r="F23" s="8"/>
      <c r="G23" s="8"/>
      <c r="H23" s="4"/>
      <c r="I23" s="7">
        <f t="shared" si="2"/>
        <v>0</v>
      </c>
      <c r="J23" s="48" t="str">
        <f t="shared" si="1"/>
        <v/>
      </c>
      <c r="K23" s="49"/>
    </row>
    <row r="24" spans="2:11" x14ac:dyDescent="0.25">
      <c r="B24" s="5">
        <f t="shared" si="3"/>
        <v>46252</v>
      </c>
      <c r="C24" s="6" t="str">
        <f t="shared" si="0"/>
        <v>Di</v>
      </c>
      <c r="D24" s="6"/>
      <c r="E24" s="7">
        <f t="shared" si="4"/>
        <v>0.33333333333333331</v>
      </c>
      <c r="F24" s="8"/>
      <c r="G24" s="8"/>
      <c r="H24" s="4"/>
      <c r="I24" s="7">
        <f t="shared" si="2"/>
        <v>0</v>
      </c>
      <c r="J24" s="48" t="str">
        <f t="shared" si="1"/>
        <v/>
      </c>
      <c r="K24" s="49"/>
    </row>
    <row r="25" spans="2:11" x14ac:dyDescent="0.25">
      <c r="B25" s="5">
        <f t="shared" si="3"/>
        <v>46253</v>
      </c>
      <c r="C25" s="6" t="str">
        <f t="shared" si="0"/>
        <v>Mi</v>
      </c>
      <c r="D25" s="6"/>
      <c r="E25" s="7">
        <f t="shared" si="4"/>
        <v>0.33333333333333331</v>
      </c>
      <c r="F25" s="8"/>
      <c r="G25" s="8"/>
      <c r="H25" s="4"/>
      <c r="I25" s="7">
        <f t="shared" si="2"/>
        <v>0</v>
      </c>
      <c r="J25" s="48" t="str">
        <f t="shared" si="1"/>
        <v/>
      </c>
      <c r="K25" s="49"/>
    </row>
    <row r="26" spans="2:11" x14ac:dyDescent="0.25">
      <c r="B26" s="5">
        <f t="shared" si="3"/>
        <v>46254</v>
      </c>
      <c r="C26" s="6" t="str">
        <f t="shared" si="0"/>
        <v>Do</v>
      </c>
      <c r="D26" s="6"/>
      <c r="E26" s="7">
        <f t="shared" si="4"/>
        <v>0.33333333333333331</v>
      </c>
      <c r="F26" s="8"/>
      <c r="G26" s="8"/>
      <c r="H26" s="4"/>
      <c r="I26" s="7">
        <f t="shared" si="2"/>
        <v>0</v>
      </c>
      <c r="J26" s="48" t="str">
        <f t="shared" si="1"/>
        <v/>
      </c>
      <c r="K26" s="49"/>
    </row>
    <row r="27" spans="2:11" x14ac:dyDescent="0.25">
      <c r="B27" s="5">
        <f t="shared" si="3"/>
        <v>46255</v>
      </c>
      <c r="C27" s="6" t="str">
        <f t="shared" si="0"/>
        <v>Fr</v>
      </c>
      <c r="D27" s="6"/>
      <c r="E27" s="7">
        <f t="shared" si="4"/>
        <v>0.33333333333333331</v>
      </c>
      <c r="F27" s="8"/>
      <c r="G27" s="8"/>
      <c r="H27" s="4"/>
      <c r="I27" s="7">
        <f t="shared" si="2"/>
        <v>0</v>
      </c>
      <c r="J27" s="48" t="str">
        <f t="shared" si="1"/>
        <v/>
      </c>
      <c r="K27" s="49"/>
    </row>
    <row r="28" spans="2:11" x14ac:dyDescent="0.25">
      <c r="B28" s="5">
        <f>B27+1</f>
        <v>46256</v>
      </c>
      <c r="C28" s="6" t="str">
        <f t="shared" si="0"/>
        <v>Sa</v>
      </c>
      <c r="D28" s="6"/>
      <c r="E28" s="7" t="str">
        <f t="shared" si="4"/>
        <v/>
      </c>
      <c r="F28" s="8"/>
      <c r="G28" s="8"/>
      <c r="H28" s="4"/>
      <c r="I28" s="7">
        <f t="shared" si="2"/>
        <v>0</v>
      </c>
      <c r="J28" s="48" t="str">
        <f t="shared" si="1"/>
        <v/>
      </c>
      <c r="K28" s="49"/>
    </row>
    <row r="29" spans="2:11" x14ac:dyDescent="0.25">
      <c r="B29" s="5">
        <f t="shared" si="3"/>
        <v>46257</v>
      </c>
      <c r="C29" s="6" t="str">
        <f t="shared" si="0"/>
        <v>So</v>
      </c>
      <c r="D29" s="6"/>
      <c r="E29" s="7" t="str">
        <f t="shared" si="4"/>
        <v/>
      </c>
      <c r="F29" s="8"/>
      <c r="G29" s="8"/>
      <c r="H29" s="4"/>
      <c r="I29" s="7">
        <f t="shared" si="2"/>
        <v>0</v>
      </c>
      <c r="J29" s="48" t="str">
        <f t="shared" si="1"/>
        <v/>
      </c>
      <c r="K29" s="49"/>
    </row>
    <row r="30" spans="2:11" x14ac:dyDescent="0.25">
      <c r="B30" s="5">
        <f t="shared" si="3"/>
        <v>46258</v>
      </c>
      <c r="C30" s="6" t="str">
        <f t="shared" si="0"/>
        <v>Mo</v>
      </c>
      <c r="D30" s="6"/>
      <c r="E30" s="7">
        <f t="shared" si="4"/>
        <v>0.33333333333333331</v>
      </c>
      <c r="F30" s="8"/>
      <c r="G30" s="8"/>
      <c r="H30" s="4"/>
      <c r="I30" s="7">
        <f t="shared" si="2"/>
        <v>0</v>
      </c>
      <c r="J30" s="48" t="str">
        <f t="shared" si="1"/>
        <v/>
      </c>
      <c r="K30" s="49"/>
    </row>
    <row r="31" spans="2:11" x14ac:dyDescent="0.25">
      <c r="B31" s="5">
        <f t="shared" si="3"/>
        <v>46259</v>
      </c>
      <c r="C31" s="6" t="str">
        <f t="shared" si="0"/>
        <v>Di</v>
      </c>
      <c r="D31" s="6"/>
      <c r="E31" s="7">
        <f t="shared" si="4"/>
        <v>0.33333333333333331</v>
      </c>
      <c r="F31" s="8"/>
      <c r="G31" s="8"/>
      <c r="H31" s="4"/>
      <c r="I31" s="7">
        <f t="shared" si="2"/>
        <v>0</v>
      </c>
      <c r="J31" s="48" t="str">
        <f t="shared" si="1"/>
        <v/>
      </c>
      <c r="K31" s="49"/>
    </row>
    <row r="32" spans="2:11" x14ac:dyDescent="0.25">
      <c r="B32" s="5">
        <f t="shared" si="3"/>
        <v>46260</v>
      </c>
      <c r="C32" s="6" t="str">
        <f t="shared" si="0"/>
        <v>Mi</v>
      </c>
      <c r="D32" s="6"/>
      <c r="E32" s="7">
        <f t="shared" si="4"/>
        <v>0.33333333333333331</v>
      </c>
      <c r="F32" s="8"/>
      <c r="G32" s="8"/>
      <c r="H32" s="4"/>
      <c r="I32" s="7">
        <f t="shared" si="2"/>
        <v>0</v>
      </c>
      <c r="J32" s="48" t="str">
        <f t="shared" si="1"/>
        <v/>
      </c>
      <c r="K32" s="49"/>
    </row>
    <row r="33" spans="2:11" x14ac:dyDescent="0.25">
      <c r="B33" s="5">
        <f t="shared" si="3"/>
        <v>46261</v>
      </c>
      <c r="C33" s="6" t="str">
        <f t="shared" si="0"/>
        <v>Do</v>
      </c>
      <c r="D33" s="6"/>
      <c r="E33" s="7">
        <f t="shared" si="4"/>
        <v>0.33333333333333331</v>
      </c>
      <c r="F33" s="8"/>
      <c r="G33" s="8"/>
      <c r="H33" s="4"/>
      <c r="I33" s="7">
        <f t="shared" si="2"/>
        <v>0</v>
      </c>
      <c r="J33" s="48" t="str">
        <f t="shared" si="1"/>
        <v/>
      </c>
      <c r="K33" s="49"/>
    </row>
    <row r="34" spans="2:11" x14ac:dyDescent="0.25">
      <c r="B34" s="5">
        <f>B33+1</f>
        <v>46262</v>
      </c>
      <c r="C34" s="6" t="str">
        <f t="shared" si="0"/>
        <v>Fr</v>
      </c>
      <c r="D34" s="6"/>
      <c r="E34" s="7">
        <f t="shared" si="4"/>
        <v>0.33333333333333331</v>
      </c>
      <c r="F34" s="8"/>
      <c r="G34" s="8"/>
      <c r="H34" s="4"/>
      <c r="I34" s="7">
        <f t="shared" si="2"/>
        <v>0</v>
      </c>
      <c r="J34" s="48" t="str">
        <f t="shared" si="1"/>
        <v/>
      </c>
      <c r="K34" s="49"/>
    </row>
    <row r="35" spans="2:11" x14ac:dyDescent="0.25">
      <c r="B35" s="5">
        <f t="shared" si="3"/>
        <v>46263</v>
      </c>
      <c r="C35" s="6" t="str">
        <f t="shared" si="0"/>
        <v>Sa</v>
      </c>
      <c r="D35" s="6"/>
      <c r="E35" s="7" t="str">
        <f t="shared" si="4"/>
        <v/>
      </c>
      <c r="F35" s="8"/>
      <c r="G35" s="8"/>
      <c r="H35" s="4"/>
      <c r="I35" s="7">
        <f t="shared" si="2"/>
        <v>0</v>
      </c>
      <c r="J35" s="48" t="str">
        <f t="shared" si="1"/>
        <v/>
      </c>
      <c r="K35" s="49"/>
    </row>
    <row r="36" spans="2:11" x14ac:dyDescent="0.25">
      <c r="B36" s="5">
        <f t="shared" si="3"/>
        <v>46264</v>
      </c>
      <c r="C36" s="6" t="str">
        <f t="shared" si="0"/>
        <v>So</v>
      </c>
      <c r="D36" s="6"/>
      <c r="E36" s="7" t="str">
        <f t="shared" si="4"/>
        <v/>
      </c>
      <c r="F36" s="8"/>
      <c r="G36" s="8"/>
      <c r="H36" s="4"/>
      <c r="I36" s="7">
        <f t="shared" si="2"/>
        <v>0</v>
      </c>
      <c r="J36" s="48" t="str">
        <f t="shared" si="1"/>
        <v/>
      </c>
      <c r="K36" s="49"/>
    </row>
    <row r="37" spans="2:11" x14ac:dyDescent="0.25">
      <c r="B37" s="5">
        <f t="shared" si="3"/>
        <v>46265</v>
      </c>
      <c r="C37" s="6" t="str">
        <f t="shared" si="0"/>
        <v>Mo</v>
      </c>
      <c r="D37" s="6"/>
      <c r="E37" s="7">
        <f t="shared" si="4"/>
        <v>0.33333333333333331</v>
      </c>
      <c r="F37" s="8"/>
      <c r="G37" s="8"/>
      <c r="H37" s="4"/>
      <c r="I37" s="7">
        <f t="shared" si="2"/>
        <v>0</v>
      </c>
      <c r="J37" s="48" t="str">
        <f t="shared" si="1"/>
        <v/>
      </c>
      <c r="K37" s="49"/>
    </row>
    <row r="38" spans="2:11" ht="7.5" customHeight="1" x14ac:dyDescent="0.25">
      <c r="B38" s="1"/>
    </row>
    <row r="39" spans="2:11" ht="15.75" x14ac:dyDescent="0.25">
      <c r="B39" s="58" t="s">
        <v>8</v>
      </c>
      <c r="C39" s="60"/>
      <c r="D39" s="60"/>
      <c r="E39" s="12">
        <f>F3*K2*24</f>
        <v>168</v>
      </c>
      <c r="F39" s="63" t="s">
        <v>13</v>
      </c>
      <c r="G39" s="63"/>
      <c r="H39" s="63"/>
      <c r="I39" s="9">
        <f>SUM(I7:I37)*24</f>
        <v>0</v>
      </c>
      <c r="J39" s="61">
        <f>SUM(J7:K37)</f>
        <v>0</v>
      </c>
      <c r="K39" s="62"/>
    </row>
    <row r="42" spans="2:11" ht="15.75" thickBot="1" x14ac:dyDescent="0.3">
      <c r="B42" s="2"/>
      <c r="C42" s="2"/>
      <c r="D42" s="2"/>
      <c r="E42" s="2"/>
      <c r="F42" s="2"/>
      <c r="H42" s="57"/>
      <c r="I42" s="57"/>
      <c r="J42" s="57"/>
      <c r="K42" s="57"/>
    </row>
    <row r="43" spans="2:11" x14ac:dyDescent="0.25">
      <c r="B43" t="s">
        <v>9</v>
      </c>
      <c r="H43" t="s">
        <v>10</v>
      </c>
    </row>
  </sheetData>
  <mergeCells count="43">
    <mergeCell ref="B1:K1"/>
    <mergeCell ref="B2:E2"/>
    <mergeCell ref="F2:G2"/>
    <mergeCell ref="I2:J2"/>
    <mergeCell ref="B3:E3"/>
    <mergeCell ref="F3:G3"/>
    <mergeCell ref="I3:J3"/>
    <mergeCell ref="J17:K17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29:K29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B39:D39"/>
    <mergeCell ref="F39:H39"/>
    <mergeCell ref="J39:K39"/>
    <mergeCell ref="H42:K42"/>
    <mergeCell ref="J30:K30"/>
    <mergeCell ref="J31:K31"/>
    <mergeCell ref="J32:K32"/>
    <mergeCell ref="J33:K33"/>
    <mergeCell ref="J34:K34"/>
    <mergeCell ref="J35:K35"/>
    <mergeCell ref="J36:K36"/>
    <mergeCell ref="J37:K37"/>
  </mergeCells>
  <conditionalFormatting sqref="B7:B37">
    <cfRule type="timePeriod" dxfId="54" priority="13" timePeriod="today">
      <formula>FLOOR(B7,1)=TODAY()</formula>
    </cfRule>
  </conditionalFormatting>
  <conditionalFormatting sqref="B33:B37">
    <cfRule type="expression" dxfId="53" priority="14">
      <formula>MONTH($F$2)&lt;MONTH(B33)</formula>
    </cfRule>
  </conditionalFormatting>
  <conditionalFormatting sqref="B7:K37">
    <cfRule type="expression" dxfId="52" priority="7">
      <formula>WEEKDAY($B7,2)&gt;=6</formula>
    </cfRule>
    <cfRule type="expression" dxfId="51" priority="9">
      <formula>$C7="GF"</formula>
    </cfRule>
  </conditionalFormatting>
  <conditionalFormatting sqref="D7:D37">
    <cfRule type="containsText" dxfId="50" priority="1" operator="containsText" text="FX">
      <formula>NOT(ISERROR(SEARCH("FX",D7)))</formula>
    </cfRule>
    <cfRule type="containsText" dxfId="49" priority="4" operator="containsText" text="K">
      <formula>NOT(ISERROR(SEARCH("K",D7)))</formula>
    </cfRule>
    <cfRule type="containsText" dxfId="48" priority="5" operator="containsText" text="F">
      <formula>NOT(ISERROR(SEARCH("F",D7)))</formula>
    </cfRule>
    <cfRule type="containsText" dxfId="47" priority="6" operator="containsText" text="U">
      <formula>NOT(ISERROR(SEARCH("U",D7)))</formula>
    </cfRule>
  </conditionalFormatting>
  <conditionalFormatting sqref="F7:H37">
    <cfRule type="expression" dxfId="46" priority="8">
      <formula>WEEKDAY($B7,2)&gt;=6</formula>
    </cfRule>
  </conditionalFormatting>
  <conditionalFormatting sqref="J39:K39">
    <cfRule type="expression" dxfId="45" priority="2">
      <formula>$J$39&lt;0</formula>
    </cfRule>
    <cfRule type="expression" dxfId="44" priority="3">
      <formula>$J$39&gt;0</formula>
    </cfRule>
  </conditionalFormatting>
  <printOptions horizontalCentered="1"/>
  <pageMargins left="0.70866141732283472" right="0.70866141732283472" top="0.78740157480314965" bottom="0.75196850393700787" header="0.31496062992125984" footer="0.29921259842519687"/>
  <pageSetup paperSize="9" orientation="portrait" r:id="rId1"/>
  <headerFooter>
    <oddHeader>&amp;C&amp;"-,Fett"&amp;18Arbeitszeitnachweis</oddHeader>
  </headerFooter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AFE38-08CA-4896-811F-3020558A4EC1}">
  <dimension ref="B1:N43"/>
  <sheetViews>
    <sheetView showGridLines="0" showRuler="0" zoomScaleNormal="100" zoomScalePageLayoutView="115" workbookViewId="0">
      <selection activeCell="F3" sqref="F3:G3"/>
    </sheetView>
  </sheetViews>
  <sheetFormatPr baseColWidth="10" defaultRowHeight="15" x14ac:dyDescent="0.25"/>
  <cols>
    <col min="3" max="3" width="5" customWidth="1"/>
    <col min="4" max="4" width="11.140625" bestFit="1" customWidth="1"/>
    <col min="5" max="8" width="8.140625" customWidth="1"/>
    <col min="9" max="9" width="10" customWidth="1"/>
    <col min="10" max="10" width="14" customWidth="1"/>
    <col min="11" max="11" width="10" customWidth="1"/>
  </cols>
  <sheetData>
    <row r="1" spans="2:14" x14ac:dyDescent="0.25">
      <c r="B1" s="54"/>
      <c r="C1" s="55"/>
      <c r="D1" s="55"/>
      <c r="E1" s="55"/>
      <c r="F1" s="55"/>
      <c r="G1" s="55"/>
      <c r="H1" s="55"/>
      <c r="I1" s="55"/>
      <c r="J1" s="55"/>
      <c r="K1" s="55"/>
    </row>
    <row r="2" spans="2:14" ht="15.75" x14ac:dyDescent="0.25">
      <c r="B2" s="50" t="s">
        <v>11</v>
      </c>
      <c r="C2" s="51"/>
      <c r="D2" s="51"/>
      <c r="E2" s="52"/>
      <c r="F2" s="56">
        <v>46266</v>
      </c>
      <c r="G2" s="56"/>
      <c r="I2" s="50" t="s">
        <v>7</v>
      </c>
      <c r="J2" s="51"/>
      <c r="K2" s="11">
        <v>0.33333333333333331</v>
      </c>
    </row>
    <row r="3" spans="2:14" ht="15.75" x14ac:dyDescent="0.25">
      <c r="B3" s="50" t="s">
        <v>14</v>
      </c>
      <c r="C3" s="51"/>
      <c r="D3" s="51"/>
      <c r="E3" s="52"/>
      <c r="F3" s="53">
        <f>COUNT(E7:E37)-COUNTIFS(D7:D37,"F")</f>
        <v>22</v>
      </c>
      <c r="G3" s="53"/>
      <c r="I3" s="50" t="s">
        <v>15</v>
      </c>
      <c r="J3" s="51"/>
      <c r="K3" s="13">
        <f>K2*F3*24</f>
        <v>176</v>
      </c>
    </row>
    <row r="4" spans="2:14" ht="7.5" customHeight="1" x14ac:dyDescent="0.25"/>
    <row r="6" spans="2:14" x14ac:dyDescent="0.25">
      <c r="B6" s="10" t="s">
        <v>0</v>
      </c>
      <c r="C6" s="10" t="s">
        <v>1</v>
      </c>
      <c r="D6" s="10" t="s">
        <v>16</v>
      </c>
      <c r="E6" s="10" t="s">
        <v>6</v>
      </c>
      <c r="F6" s="10" t="s">
        <v>2</v>
      </c>
      <c r="G6" s="10" t="s">
        <v>3</v>
      </c>
      <c r="H6" s="10" t="s">
        <v>4</v>
      </c>
      <c r="I6" s="10" t="s">
        <v>5</v>
      </c>
      <c r="J6" s="58" t="s">
        <v>12</v>
      </c>
      <c r="K6" s="59"/>
    </row>
    <row r="7" spans="2:14" x14ac:dyDescent="0.25">
      <c r="B7" s="5">
        <f>F2</f>
        <v>46266</v>
      </c>
      <c r="C7" s="6" t="str">
        <f t="shared" ref="C7:C37" si="0">IF(MONTH($F$2)&lt;MONTH(B7),"",TEXT(B7,"TTT"))</f>
        <v>Di</v>
      </c>
      <c r="D7" s="6"/>
      <c r="E7" s="7">
        <f t="shared" ref="E7:E37" si="1">IF(D7="F",0,IF(MONTH($F$2)&lt;MONTH(B7),"",IF(AND(MONTH($F$2)=MONTH(B7),(OR(C7="Mo",C7="Di",C7="Mi",C7="Do",C7="Fr"))),$K$2,"")))</f>
        <v>0.33333333333333331</v>
      </c>
      <c r="F7" s="8"/>
      <c r="G7" s="8"/>
      <c r="H7" s="4"/>
      <c r="I7" s="7">
        <f>IF(OR(D7="U",D7="K",D7="F",D7="FX"),E7,IF(MONTH($F$2)&lt;MONTH(B7),"",G7-F7-H7))</f>
        <v>0</v>
      </c>
      <c r="J7" s="48" t="str">
        <f t="shared" ref="J7:J37" si="2">IF(D7="FX",-E7*24,IF(F7="","",ROUND((G7-H7-F7-E7),4)*24))</f>
        <v/>
      </c>
      <c r="K7" s="49"/>
    </row>
    <row r="8" spans="2:14" x14ac:dyDescent="0.25">
      <c r="B8" s="5">
        <f>B7+1</f>
        <v>46267</v>
      </c>
      <c r="C8" s="6" t="str">
        <f t="shared" si="0"/>
        <v>Mi</v>
      </c>
      <c r="D8" s="6"/>
      <c r="E8" s="7">
        <f>IF(D8="F",0,IF(MONTH($F$2)&lt;MONTH(B8),"",IF(AND(MONTH($F$2)=MONTH(B8),(OR(C8="Mo",C8="Di",C8="Mi",C8="Do",C8="Fr"))),$K$2,"")))</f>
        <v>0.33333333333333331</v>
      </c>
      <c r="F8" s="8"/>
      <c r="G8" s="8"/>
      <c r="H8" s="4"/>
      <c r="I8" s="7">
        <f t="shared" ref="I8:I37" si="3">IF(OR(D8="U",D8="K",D8="F",D8="FX"),E8,IF(MONTH($F$2)&lt;MONTH(B8),"",G8-F8-H8))</f>
        <v>0</v>
      </c>
      <c r="J8" s="48" t="str">
        <f t="shared" si="2"/>
        <v/>
      </c>
      <c r="K8" s="49"/>
    </row>
    <row r="9" spans="2:14" x14ac:dyDescent="0.25">
      <c r="B9" s="5">
        <f t="shared" ref="B9:B37" si="4">B8+1</f>
        <v>46268</v>
      </c>
      <c r="C9" s="6" t="str">
        <f t="shared" si="0"/>
        <v>Do</v>
      </c>
      <c r="D9" s="6"/>
      <c r="E9" s="7">
        <f t="shared" si="1"/>
        <v>0.33333333333333331</v>
      </c>
      <c r="F9" s="8"/>
      <c r="G9" s="8"/>
      <c r="H9" s="4"/>
      <c r="I9" s="7">
        <f t="shared" si="3"/>
        <v>0</v>
      </c>
      <c r="J9" s="48" t="str">
        <f t="shared" si="2"/>
        <v/>
      </c>
      <c r="K9" s="49"/>
      <c r="N9" s="3"/>
    </row>
    <row r="10" spans="2:14" x14ac:dyDescent="0.25">
      <c r="B10" s="5">
        <f t="shared" si="4"/>
        <v>46269</v>
      </c>
      <c r="C10" s="6" t="str">
        <f t="shared" si="0"/>
        <v>Fr</v>
      </c>
      <c r="D10" s="6"/>
      <c r="E10" s="7">
        <f t="shared" si="1"/>
        <v>0.33333333333333331</v>
      </c>
      <c r="F10" s="8"/>
      <c r="G10" s="8"/>
      <c r="H10" s="4"/>
      <c r="I10" s="7">
        <f t="shared" si="3"/>
        <v>0</v>
      </c>
      <c r="J10" s="48" t="str">
        <f t="shared" si="2"/>
        <v/>
      </c>
      <c r="K10" s="49"/>
    </row>
    <row r="11" spans="2:14" x14ac:dyDescent="0.25">
      <c r="B11" s="5">
        <f t="shared" si="4"/>
        <v>46270</v>
      </c>
      <c r="C11" s="6" t="str">
        <f t="shared" si="0"/>
        <v>Sa</v>
      </c>
      <c r="D11" s="6"/>
      <c r="E11" s="7" t="str">
        <f t="shared" si="1"/>
        <v/>
      </c>
      <c r="F11" s="8"/>
      <c r="G11" s="8"/>
      <c r="H11" s="4"/>
      <c r="I11" s="7">
        <f t="shared" si="3"/>
        <v>0</v>
      </c>
      <c r="J11" s="48" t="str">
        <f t="shared" si="2"/>
        <v/>
      </c>
      <c r="K11" s="49"/>
    </row>
    <row r="12" spans="2:14" x14ac:dyDescent="0.25">
      <c r="B12" s="5">
        <f t="shared" si="4"/>
        <v>46271</v>
      </c>
      <c r="C12" s="6" t="str">
        <f t="shared" si="0"/>
        <v>So</v>
      </c>
      <c r="D12" s="6"/>
      <c r="E12" s="7" t="str">
        <f t="shared" si="1"/>
        <v/>
      </c>
      <c r="F12" s="8"/>
      <c r="G12" s="8"/>
      <c r="H12" s="4"/>
      <c r="I12" s="7">
        <f t="shared" si="3"/>
        <v>0</v>
      </c>
      <c r="J12" s="48" t="str">
        <f t="shared" si="2"/>
        <v/>
      </c>
      <c r="K12" s="49"/>
    </row>
    <row r="13" spans="2:14" x14ac:dyDescent="0.25">
      <c r="B13" s="5">
        <f t="shared" si="4"/>
        <v>46272</v>
      </c>
      <c r="C13" s="6" t="str">
        <f t="shared" si="0"/>
        <v>Mo</v>
      </c>
      <c r="D13" s="6"/>
      <c r="E13" s="7">
        <f t="shared" si="1"/>
        <v>0.33333333333333331</v>
      </c>
      <c r="F13" s="8"/>
      <c r="G13" s="8"/>
      <c r="H13" s="4"/>
      <c r="I13" s="7">
        <f t="shared" si="3"/>
        <v>0</v>
      </c>
      <c r="J13" s="48" t="str">
        <f t="shared" si="2"/>
        <v/>
      </c>
      <c r="K13" s="49"/>
    </row>
    <row r="14" spans="2:14" x14ac:dyDescent="0.25">
      <c r="B14" s="5">
        <f t="shared" si="4"/>
        <v>46273</v>
      </c>
      <c r="C14" s="6" t="str">
        <f t="shared" si="0"/>
        <v>Di</v>
      </c>
      <c r="D14" s="6"/>
      <c r="E14" s="7">
        <f t="shared" si="1"/>
        <v>0.33333333333333331</v>
      </c>
      <c r="F14" s="8"/>
      <c r="G14" s="8"/>
      <c r="H14" s="4"/>
      <c r="I14" s="7">
        <f t="shared" si="3"/>
        <v>0</v>
      </c>
      <c r="J14" s="48" t="str">
        <f t="shared" si="2"/>
        <v/>
      </c>
      <c r="K14" s="49"/>
    </row>
    <row r="15" spans="2:14" x14ac:dyDescent="0.25">
      <c r="B15" s="5">
        <f t="shared" si="4"/>
        <v>46274</v>
      </c>
      <c r="C15" s="6" t="str">
        <f t="shared" si="0"/>
        <v>Mi</v>
      </c>
      <c r="D15" s="6"/>
      <c r="E15" s="7">
        <f t="shared" si="1"/>
        <v>0.33333333333333331</v>
      </c>
      <c r="F15" s="8"/>
      <c r="G15" s="8"/>
      <c r="H15" s="4"/>
      <c r="I15" s="7">
        <f t="shared" si="3"/>
        <v>0</v>
      </c>
      <c r="J15" s="48" t="str">
        <f t="shared" si="2"/>
        <v/>
      </c>
      <c r="K15" s="49"/>
    </row>
    <row r="16" spans="2:14" x14ac:dyDescent="0.25">
      <c r="B16" s="5">
        <f t="shared" si="4"/>
        <v>46275</v>
      </c>
      <c r="C16" s="6" t="str">
        <f t="shared" si="0"/>
        <v>Do</v>
      </c>
      <c r="D16" s="6"/>
      <c r="E16" s="7">
        <f t="shared" si="1"/>
        <v>0.33333333333333331</v>
      </c>
      <c r="F16" s="8"/>
      <c r="G16" s="8"/>
      <c r="H16" s="4"/>
      <c r="I16" s="7">
        <f t="shared" si="3"/>
        <v>0</v>
      </c>
      <c r="J16" s="48" t="str">
        <f t="shared" si="2"/>
        <v/>
      </c>
      <c r="K16" s="49"/>
    </row>
    <row r="17" spans="2:11" x14ac:dyDescent="0.25">
      <c r="B17" s="5">
        <f t="shared" si="4"/>
        <v>46276</v>
      </c>
      <c r="C17" s="6" t="str">
        <f t="shared" si="0"/>
        <v>Fr</v>
      </c>
      <c r="D17" s="6"/>
      <c r="E17" s="7">
        <f t="shared" si="1"/>
        <v>0.33333333333333331</v>
      </c>
      <c r="F17" s="8"/>
      <c r="G17" s="8"/>
      <c r="H17" s="4"/>
      <c r="I17" s="7">
        <f t="shared" si="3"/>
        <v>0</v>
      </c>
      <c r="J17" s="48" t="str">
        <f t="shared" si="2"/>
        <v/>
      </c>
      <c r="K17" s="49"/>
    </row>
    <row r="18" spans="2:11" x14ac:dyDescent="0.25">
      <c r="B18" s="5">
        <f t="shared" si="4"/>
        <v>46277</v>
      </c>
      <c r="C18" s="6" t="str">
        <f t="shared" si="0"/>
        <v>Sa</v>
      </c>
      <c r="D18" s="6"/>
      <c r="E18" s="7" t="str">
        <f t="shared" si="1"/>
        <v/>
      </c>
      <c r="F18" s="8"/>
      <c r="G18" s="8"/>
      <c r="H18" s="4"/>
      <c r="I18" s="7">
        <f t="shared" si="3"/>
        <v>0</v>
      </c>
      <c r="J18" s="48" t="str">
        <f t="shared" si="2"/>
        <v/>
      </c>
      <c r="K18" s="49"/>
    </row>
    <row r="19" spans="2:11" x14ac:dyDescent="0.25">
      <c r="B19" s="5">
        <f t="shared" si="4"/>
        <v>46278</v>
      </c>
      <c r="C19" s="6" t="str">
        <f t="shared" si="0"/>
        <v>So</v>
      </c>
      <c r="D19" s="6"/>
      <c r="E19" s="7" t="str">
        <f t="shared" si="1"/>
        <v/>
      </c>
      <c r="F19" s="8"/>
      <c r="G19" s="8"/>
      <c r="H19" s="4"/>
      <c r="I19" s="7">
        <f t="shared" si="3"/>
        <v>0</v>
      </c>
      <c r="J19" s="48" t="str">
        <f t="shared" si="2"/>
        <v/>
      </c>
      <c r="K19" s="49"/>
    </row>
    <row r="20" spans="2:11" x14ac:dyDescent="0.25">
      <c r="B20" s="5">
        <f t="shared" si="4"/>
        <v>46279</v>
      </c>
      <c r="C20" s="6" t="str">
        <f t="shared" si="0"/>
        <v>Mo</v>
      </c>
      <c r="D20" s="6"/>
      <c r="E20" s="7">
        <f t="shared" si="1"/>
        <v>0.33333333333333331</v>
      </c>
      <c r="F20" s="8"/>
      <c r="G20" s="8"/>
      <c r="H20" s="4"/>
      <c r="I20" s="7">
        <f t="shared" si="3"/>
        <v>0</v>
      </c>
      <c r="J20" s="48" t="str">
        <f t="shared" si="2"/>
        <v/>
      </c>
      <c r="K20" s="49"/>
    </row>
    <row r="21" spans="2:11" x14ac:dyDescent="0.25">
      <c r="B21" s="5">
        <f t="shared" si="4"/>
        <v>46280</v>
      </c>
      <c r="C21" s="6" t="str">
        <f t="shared" si="0"/>
        <v>Di</v>
      </c>
      <c r="D21" s="6"/>
      <c r="E21" s="7">
        <f t="shared" si="1"/>
        <v>0.33333333333333331</v>
      </c>
      <c r="F21" s="8"/>
      <c r="G21" s="8"/>
      <c r="H21" s="4"/>
      <c r="I21" s="7">
        <f t="shared" si="3"/>
        <v>0</v>
      </c>
      <c r="J21" s="48" t="str">
        <f t="shared" si="2"/>
        <v/>
      </c>
      <c r="K21" s="49"/>
    </row>
    <row r="22" spans="2:11" x14ac:dyDescent="0.25">
      <c r="B22" s="5">
        <f t="shared" si="4"/>
        <v>46281</v>
      </c>
      <c r="C22" s="6" t="str">
        <f t="shared" si="0"/>
        <v>Mi</v>
      </c>
      <c r="D22" s="6"/>
      <c r="E22" s="7">
        <f t="shared" si="1"/>
        <v>0.33333333333333331</v>
      </c>
      <c r="F22" s="8"/>
      <c r="G22" s="8"/>
      <c r="H22" s="4"/>
      <c r="I22" s="7">
        <f t="shared" si="3"/>
        <v>0</v>
      </c>
      <c r="J22" s="48" t="str">
        <f t="shared" si="2"/>
        <v/>
      </c>
      <c r="K22" s="49"/>
    </row>
    <row r="23" spans="2:11" x14ac:dyDescent="0.25">
      <c r="B23" s="5">
        <f t="shared" si="4"/>
        <v>46282</v>
      </c>
      <c r="C23" s="6" t="str">
        <f t="shared" si="0"/>
        <v>Do</v>
      </c>
      <c r="D23" s="6"/>
      <c r="E23" s="7">
        <f t="shared" si="1"/>
        <v>0.33333333333333331</v>
      </c>
      <c r="F23" s="8"/>
      <c r="G23" s="8"/>
      <c r="H23" s="4"/>
      <c r="I23" s="7">
        <f t="shared" si="3"/>
        <v>0</v>
      </c>
      <c r="J23" s="48" t="str">
        <f t="shared" si="2"/>
        <v/>
      </c>
      <c r="K23" s="49"/>
    </row>
    <row r="24" spans="2:11" x14ac:dyDescent="0.25">
      <c r="B24" s="5">
        <f t="shared" si="4"/>
        <v>46283</v>
      </c>
      <c r="C24" s="6" t="str">
        <f t="shared" si="0"/>
        <v>Fr</v>
      </c>
      <c r="D24" s="6"/>
      <c r="E24" s="7">
        <f t="shared" si="1"/>
        <v>0.33333333333333331</v>
      </c>
      <c r="F24" s="8"/>
      <c r="G24" s="8"/>
      <c r="H24" s="4"/>
      <c r="I24" s="7">
        <f t="shared" si="3"/>
        <v>0</v>
      </c>
      <c r="J24" s="48" t="str">
        <f t="shared" si="2"/>
        <v/>
      </c>
      <c r="K24" s="49"/>
    </row>
    <row r="25" spans="2:11" x14ac:dyDescent="0.25">
      <c r="B25" s="5">
        <f t="shared" si="4"/>
        <v>46284</v>
      </c>
      <c r="C25" s="6" t="str">
        <f t="shared" si="0"/>
        <v>Sa</v>
      </c>
      <c r="D25" s="6"/>
      <c r="E25" s="7" t="str">
        <f t="shared" si="1"/>
        <v/>
      </c>
      <c r="F25" s="8"/>
      <c r="G25" s="8"/>
      <c r="H25" s="4"/>
      <c r="I25" s="7">
        <f t="shared" si="3"/>
        <v>0</v>
      </c>
      <c r="J25" s="48" t="str">
        <f t="shared" si="2"/>
        <v/>
      </c>
      <c r="K25" s="49"/>
    </row>
    <row r="26" spans="2:11" x14ac:dyDescent="0.25">
      <c r="B26" s="5">
        <f t="shared" si="4"/>
        <v>46285</v>
      </c>
      <c r="C26" s="6" t="str">
        <f t="shared" si="0"/>
        <v>So</v>
      </c>
      <c r="D26" s="6"/>
      <c r="E26" s="7" t="str">
        <f t="shared" si="1"/>
        <v/>
      </c>
      <c r="F26" s="8"/>
      <c r="G26" s="8"/>
      <c r="H26" s="4"/>
      <c r="I26" s="7">
        <f t="shared" si="3"/>
        <v>0</v>
      </c>
      <c r="J26" s="48" t="str">
        <f t="shared" si="2"/>
        <v/>
      </c>
      <c r="K26" s="49"/>
    </row>
    <row r="27" spans="2:11" x14ac:dyDescent="0.25">
      <c r="B27" s="5">
        <f t="shared" si="4"/>
        <v>46286</v>
      </c>
      <c r="C27" s="6" t="str">
        <f t="shared" si="0"/>
        <v>Mo</v>
      </c>
      <c r="D27" s="6"/>
      <c r="E27" s="7">
        <f t="shared" si="1"/>
        <v>0.33333333333333331</v>
      </c>
      <c r="F27" s="8"/>
      <c r="G27" s="8"/>
      <c r="H27" s="4"/>
      <c r="I27" s="7">
        <f t="shared" si="3"/>
        <v>0</v>
      </c>
      <c r="J27" s="48" t="str">
        <f t="shared" si="2"/>
        <v/>
      </c>
      <c r="K27" s="49"/>
    </row>
    <row r="28" spans="2:11" x14ac:dyDescent="0.25">
      <c r="B28" s="5">
        <f>B27+1</f>
        <v>46287</v>
      </c>
      <c r="C28" s="6" t="str">
        <f t="shared" si="0"/>
        <v>Di</v>
      </c>
      <c r="D28" s="6"/>
      <c r="E28" s="7">
        <f t="shared" si="1"/>
        <v>0.33333333333333331</v>
      </c>
      <c r="F28" s="8"/>
      <c r="G28" s="8"/>
      <c r="H28" s="4"/>
      <c r="I28" s="7">
        <f t="shared" si="3"/>
        <v>0</v>
      </c>
      <c r="J28" s="48" t="str">
        <f t="shared" si="2"/>
        <v/>
      </c>
      <c r="K28" s="49"/>
    </row>
    <row r="29" spans="2:11" x14ac:dyDescent="0.25">
      <c r="B29" s="5">
        <f t="shared" si="4"/>
        <v>46288</v>
      </c>
      <c r="C29" s="6" t="str">
        <f t="shared" si="0"/>
        <v>Mi</v>
      </c>
      <c r="D29" s="6"/>
      <c r="E29" s="7">
        <f t="shared" si="1"/>
        <v>0.33333333333333331</v>
      </c>
      <c r="F29" s="8"/>
      <c r="G29" s="8"/>
      <c r="H29" s="4"/>
      <c r="I29" s="7">
        <f t="shared" si="3"/>
        <v>0</v>
      </c>
      <c r="J29" s="48" t="str">
        <f t="shared" si="2"/>
        <v/>
      </c>
      <c r="K29" s="49"/>
    </row>
    <row r="30" spans="2:11" x14ac:dyDescent="0.25">
      <c r="B30" s="5">
        <f t="shared" si="4"/>
        <v>46289</v>
      </c>
      <c r="C30" s="6" t="str">
        <f t="shared" si="0"/>
        <v>Do</v>
      </c>
      <c r="D30" s="6"/>
      <c r="E30" s="7">
        <f t="shared" si="1"/>
        <v>0.33333333333333331</v>
      </c>
      <c r="F30" s="8"/>
      <c r="G30" s="8"/>
      <c r="H30" s="4"/>
      <c r="I30" s="7">
        <f t="shared" si="3"/>
        <v>0</v>
      </c>
      <c r="J30" s="48" t="str">
        <f t="shared" si="2"/>
        <v/>
      </c>
      <c r="K30" s="49"/>
    </row>
    <row r="31" spans="2:11" x14ac:dyDescent="0.25">
      <c r="B31" s="5">
        <f t="shared" si="4"/>
        <v>46290</v>
      </c>
      <c r="C31" s="6" t="str">
        <f t="shared" si="0"/>
        <v>Fr</v>
      </c>
      <c r="D31" s="6"/>
      <c r="E31" s="7">
        <f t="shared" si="1"/>
        <v>0.33333333333333331</v>
      </c>
      <c r="F31" s="8"/>
      <c r="G31" s="8"/>
      <c r="H31" s="4"/>
      <c r="I31" s="7">
        <f t="shared" si="3"/>
        <v>0</v>
      </c>
      <c r="J31" s="48" t="str">
        <f t="shared" si="2"/>
        <v/>
      </c>
      <c r="K31" s="49"/>
    </row>
    <row r="32" spans="2:11" x14ac:dyDescent="0.25">
      <c r="B32" s="5">
        <f t="shared" si="4"/>
        <v>46291</v>
      </c>
      <c r="C32" s="6" t="str">
        <f t="shared" si="0"/>
        <v>Sa</v>
      </c>
      <c r="D32" s="6"/>
      <c r="E32" s="7" t="str">
        <f t="shared" si="1"/>
        <v/>
      </c>
      <c r="F32" s="8"/>
      <c r="G32" s="8"/>
      <c r="H32" s="4"/>
      <c r="I32" s="7">
        <f t="shared" si="3"/>
        <v>0</v>
      </c>
      <c r="J32" s="48" t="str">
        <f t="shared" si="2"/>
        <v/>
      </c>
      <c r="K32" s="49"/>
    </row>
    <row r="33" spans="2:11" x14ac:dyDescent="0.25">
      <c r="B33" s="5">
        <f t="shared" si="4"/>
        <v>46292</v>
      </c>
      <c r="C33" s="6" t="str">
        <f t="shared" si="0"/>
        <v>So</v>
      </c>
      <c r="D33" s="6"/>
      <c r="E33" s="7" t="str">
        <f t="shared" si="1"/>
        <v/>
      </c>
      <c r="F33" s="8"/>
      <c r="G33" s="8"/>
      <c r="H33" s="4"/>
      <c r="I33" s="7">
        <f t="shared" si="3"/>
        <v>0</v>
      </c>
      <c r="J33" s="48" t="str">
        <f t="shared" si="2"/>
        <v/>
      </c>
      <c r="K33" s="49"/>
    </row>
    <row r="34" spans="2:11" x14ac:dyDescent="0.25">
      <c r="B34" s="5">
        <f>B33+1</f>
        <v>46293</v>
      </c>
      <c r="C34" s="6" t="str">
        <f t="shared" si="0"/>
        <v>Mo</v>
      </c>
      <c r="D34" s="6"/>
      <c r="E34" s="7">
        <f t="shared" si="1"/>
        <v>0.33333333333333331</v>
      </c>
      <c r="F34" s="8"/>
      <c r="G34" s="8"/>
      <c r="H34" s="4"/>
      <c r="I34" s="7">
        <f t="shared" si="3"/>
        <v>0</v>
      </c>
      <c r="J34" s="48" t="str">
        <f t="shared" si="2"/>
        <v/>
      </c>
      <c r="K34" s="49"/>
    </row>
    <row r="35" spans="2:11" x14ac:dyDescent="0.25">
      <c r="B35" s="5">
        <f t="shared" si="4"/>
        <v>46294</v>
      </c>
      <c r="C35" s="6" t="str">
        <f t="shared" si="0"/>
        <v>Di</v>
      </c>
      <c r="D35" s="6"/>
      <c r="E35" s="7">
        <f t="shared" si="1"/>
        <v>0.33333333333333331</v>
      </c>
      <c r="F35" s="8"/>
      <c r="G35" s="8"/>
      <c r="H35" s="4"/>
      <c r="I35" s="7">
        <f t="shared" si="3"/>
        <v>0</v>
      </c>
      <c r="J35" s="48" t="str">
        <f t="shared" si="2"/>
        <v/>
      </c>
      <c r="K35" s="49"/>
    </row>
    <row r="36" spans="2:11" x14ac:dyDescent="0.25">
      <c r="B36" s="5">
        <f t="shared" si="4"/>
        <v>46295</v>
      </c>
      <c r="C36" s="6" t="str">
        <f t="shared" si="0"/>
        <v>Mi</v>
      </c>
      <c r="D36" s="6"/>
      <c r="E36" s="7">
        <f t="shared" si="1"/>
        <v>0.33333333333333331</v>
      </c>
      <c r="F36" s="8"/>
      <c r="G36" s="8"/>
      <c r="H36" s="4"/>
      <c r="I36" s="7">
        <f t="shared" si="3"/>
        <v>0</v>
      </c>
      <c r="J36" s="48" t="str">
        <f t="shared" si="2"/>
        <v/>
      </c>
      <c r="K36" s="49"/>
    </row>
    <row r="37" spans="2:11" x14ac:dyDescent="0.25">
      <c r="B37" s="5">
        <f t="shared" si="4"/>
        <v>46296</v>
      </c>
      <c r="C37" s="6" t="str">
        <f t="shared" si="0"/>
        <v/>
      </c>
      <c r="D37" s="6"/>
      <c r="E37" s="7" t="str">
        <f t="shared" si="1"/>
        <v/>
      </c>
      <c r="F37" s="8"/>
      <c r="G37" s="8"/>
      <c r="H37" s="4"/>
      <c r="I37" s="7" t="str">
        <f t="shared" si="3"/>
        <v/>
      </c>
      <c r="J37" s="48" t="str">
        <f t="shared" si="2"/>
        <v/>
      </c>
      <c r="K37" s="49"/>
    </row>
    <row r="38" spans="2:11" ht="7.5" customHeight="1" x14ac:dyDescent="0.25">
      <c r="B38" s="1"/>
    </row>
    <row r="39" spans="2:11" ht="15.75" x14ac:dyDescent="0.25">
      <c r="B39" s="58" t="s">
        <v>8</v>
      </c>
      <c r="C39" s="60"/>
      <c r="D39" s="60"/>
      <c r="E39" s="12">
        <f>F3*K2*24</f>
        <v>176</v>
      </c>
      <c r="F39" s="63" t="s">
        <v>13</v>
      </c>
      <c r="G39" s="63"/>
      <c r="H39" s="63"/>
      <c r="I39" s="9">
        <f>SUM(I7:I37)*24</f>
        <v>0</v>
      </c>
      <c r="J39" s="61">
        <f>SUM(J7:K37)</f>
        <v>0</v>
      </c>
      <c r="K39" s="62"/>
    </row>
    <row r="42" spans="2:11" ht="15.75" thickBot="1" x14ac:dyDescent="0.3">
      <c r="B42" s="2"/>
      <c r="C42" s="2"/>
      <c r="D42" s="2"/>
      <c r="E42" s="2"/>
      <c r="F42" s="2"/>
      <c r="H42" s="57"/>
      <c r="I42" s="57"/>
      <c r="J42" s="57"/>
      <c r="K42" s="57"/>
    </row>
    <row r="43" spans="2:11" x14ac:dyDescent="0.25">
      <c r="B43" t="s">
        <v>9</v>
      </c>
      <c r="H43" t="s">
        <v>10</v>
      </c>
    </row>
  </sheetData>
  <mergeCells count="43">
    <mergeCell ref="B1:K1"/>
    <mergeCell ref="B2:E2"/>
    <mergeCell ref="F2:G2"/>
    <mergeCell ref="I2:J2"/>
    <mergeCell ref="B3:E3"/>
    <mergeCell ref="F3:G3"/>
    <mergeCell ref="I3:J3"/>
    <mergeCell ref="J17:K17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29:K29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B39:D39"/>
    <mergeCell ref="F39:H39"/>
    <mergeCell ref="J39:K39"/>
    <mergeCell ref="H42:K42"/>
    <mergeCell ref="J30:K30"/>
    <mergeCell ref="J31:K31"/>
    <mergeCell ref="J32:K32"/>
    <mergeCell ref="J33:K33"/>
    <mergeCell ref="J34:K34"/>
    <mergeCell ref="J35:K35"/>
    <mergeCell ref="J36:K36"/>
    <mergeCell ref="J37:K37"/>
  </mergeCells>
  <conditionalFormatting sqref="B7:B37">
    <cfRule type="timePeriod" dxfId="43" priority="13" timePeriod="today">
      <formula>FLOOR(B7,1)=TODAY()</formula>
    </cfRule>
  </conditionalFormatting>
  <conditionalFormatting sqref="B33:B37">
    <cfRule type="expression" dxfId="42" priority="14">
      <formula>MONTH($F$2)&lt;MONTH(B33)</formula>
    </cfRule>
  </conditionalFormatting>
  <conditionalFormatting sqref="B7:K37">
    <cfRule type="expression" dxfId="41" priority="7">
      <formula>WEEKDAY($B7,2)&gt;=6</formula>
    </cfRule>
    <cfRule type="expression" dxfId="40" priority="9">
      <formula>$C7="GF"</formula>
    </cfRule>
  </conditionalFormatting>
  <conditionalFormatting sqref="D7:D37">
    <cfRule type="containsText" dxfId="39" priority="1" operator="containsText" text="FX">
      <formula>NOT(ISERROR(SEARCH("FX",D7)))</formula>
    </cfRule>
    <cfRule type="containsText" dxfId="38" priority="4" operator="containsText" text="K">
      <formula>NOT(ISERROR(SEARCH("K",D7)))</formula>
    </cfRule>
    <cfRule type="containsText" dxfId="37" priority="5" operator="containsText" text="F">
      <formula>NOT(ISERROR(SEARCH("F",D7)))</formula>
    </cfRule>
    <cfRule type="containsText" dxfId="36" priority="6" operator="containsText" text="U">
      <formula>NOT(ISERROR(SEARCH("U",D7)))</formula>
    </cfRule>
  </conditionalFormatting>
  <conditionalFormatting sqref="F7:H37">
    <cfRule type="expression" dxfId="35" priority="8">
      <formula>WEEKDAY($B7,2)&gt;=6</formula>
    </cfRule>
  </conditionalFormatting>
  <conditionalFormatting sqref="J39:K39">
    <cfRule type="expression" dxfId="34" priority="2">
      <formula>$J$39&lt;0</formula>
    </cfRule>
    <cfRule type="expression" dxfId="33" priority="3">
      <formula>$J$39&gt;0</formula>
    </cfRule>
  </conditionalFormatting>
  <printOptions horizontalCentered="1"/>
  <pageMargins left="0.70866141732283472" right="0.70866141732283472" top="0.78740157480314965" bottom="0.75196850393700787" header="0.31496062992125984" footer="0.29921259842519687"/>
  <pageSetup paperSize="9" orientation="portrait" r:id="rId1"/>
  <headerFooter>
    <oddHeader>&amp;C&amp;"-,Fett"&amp;18Arbeitszeitnachweis</oddHeader>
  </headerFooter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6CF23-861C-4A80-8200-29871C665FCD}">
  <dimension ref="B1:N43"/>
  <sheetViews>
    <sheetView showGridLines="0" showRuler="0" zoomScaleNormal="100" zoomScalePageLayoutView="115" workbookViewId="0">
      <selection activeCell="F3" sqref="F3:G3"/>
    </sheetView>
  </sheetViews>
  <sheetFormatPr baseColWidth="10" defaultRowHeight="15" x14ac:dyDescent="0.25"/>
  <cols>
    <col min="3" max="3" width="5" customWidth="1"/>
    <col min="4" max="4" width="11.140625" bestFit="1" customWidth="1"/>
    <col min="5" max="8" width="8.140625" customWidth="1"/>
    <col min="9" max="9" width="10" customWidth="1"/>
    <col min="10" max="10" width="14" customWidth="1"/>
    <col min="11" max="11" width="10" customWidth="1"/>
  </cols>
  <sheetData>
    <row r="1" spans="2:14" x14ac:dyDescent="0.25">
      <c r="B1" s="54"/>
      <c r="C1" s="55"/>
      <c r="D1" s="55"/>
      <c r="E1" s="55"/>
      <c r="F1" s="55"/>
      <c r="G1" s="55"/>
      <c r="H1" s="55"/>
      <c r="I1" s="55"/>
      <c r="J1" s="55"/>
      <c r="K1" s="55"/>
    </row>
    <row r="2" spans="2:14" ht="15.75" x14ac:dyDescent="0.25">
      <c r="B2" s="50" t="s">
        <v>11</v>
      </c>
      <c r="C2" s="51"/>
      <c r="D2" s="51"/>
      <c r="E2" s="52"/>
      <c r="F2" s="56">
        <v>46296</v>
      </c>
      <c r="G2" s="56"/>
      <c r="I2" s="50" t="s">
        <v>7</v>
      </c>
      <c r="J2" s="51"/>
      <c r="K2" s="11">
        <v>0.33333333333333331</v>
      </c>
    </row>
    <row r="3" spans="2:14" ht="15.75" x14ac:dyDescent="0.25">
      <c r="B3" s="50" t="s">
        <v>14</v>
      </c>
      <c r="C3" s="51"/>
      <c r="D3" s="51"/>
      <c r="E3" s="52"/>
      <c r="F3" s="53">
        <f>COUNT(E7:E37)-COUNTIFS(D7:D37,"F")</f>
        <v>22</v>
      </c>
      <c r="G3" s="53"/>
      <c r="I3" s="50" t="s">
        <v>15</v>
      </c>
      <c r="J3" s="51"/>
      <c r="K3" s="13">
        <f>K2*F3*24</f>
        <v>176</v>
      </c>
    </row>
    <row r="4" spans="2:14" ht="7.5" customHeight="1" x14ac:dyDescent="0.25"/>
    <row r="6" spans="2:14" x14ac:dyDescent="0.25">
      <c r="B6" s="10" t="s">
        <v>0</v>
      </c>
      <c r="C6" s="10" t="s">
        <v>1</v>
      </c>
      <c r="D6" s="10" t="s">
        <v>16</v>
      </c>
      <c r="E6" s="10" t="s">
        <v>6</v>
      </c>
      <c r="F6" s="10" t="s">
        <v>2</v>
      </c>
      <c r="G6" s="10" t="s">
        <v>3</v>
      </c>
      <c r="H6" s="10" t="s">
        <v>4</v>
      </c>
      <c r="I6" s="10" t="s">
        <v>5</v>
      </c>
      <c r="J6" s="58" t="s">
        <v>12</v>
      </c>
      <c r="K6" s="59"/>
    </row>
    <row r="7" spans="2:14" x14ac:dyDescent="0.25">
      <c r="B7" s="5">
        <f>F2</f>
        <v>46296</v>
      </c>
      <c r="C7" s="6" t="str">
        <f t="shared" ref="C7:C37" si="0">IF(MONTH($F$2)&lt;MONTH(B7),"",TEXT(B7,"TTT"))</f>
        <v>Do</v>
      </c>
      <c r="D7" s="6"/>
      <c r="E7" s="7">
        <f>IF(D7="F",0,IF(MONTH($F$2)&lt;MONTH(B7),"",IF(AND(MONTH($F$2)=MONTH(B7),(OR(C7="Mo",C7="Di",C7="Mi",C7="Do",C7="Fr"))),$K$2,"")))</f>
        <v>0.33333333333333331</v>
      </c>
      <c r="F7" s="8"/>
      <c r="G7" s="8"/>
      <c r="H7" s="4"/>
      <c r="I7" s="7">
        <f>IF(OR(D7="U",D7="K",D7="F",D7="FX"),E7,IF(MONTH($F$2)&lt;MONTH(B7),"",G7-F7-H7))</f>
        <v>0</v>
      </c>
      <c r="J7" s="48" t="str">
        <f t="shared" ref="J7:J37" si="1">IF(D7="FX",-E7*24,IF(F7="","",ROUND((G7-H7-F7-E7),4)*24))</f>
        <v/>
      </c>
      <c r="K7" s="49"/>
    </row>
    <row r="8" spans="2:14" x14ac:dyDescent="0.25">
      <c r="B8" s="5">
        <f>B7+1</f>
        <v>46297</v>
      </c>
      <c r="C8" s="6" t="str">
        <f t="shared" si="0"/>
        <v>Fr</v>
      </c>
      <c r="D8" s="6"/>
      <c r="E8" s="7">
        <f>IF(D8="F",0,IF(MONTH($F$2)&lt;MONTH(B8),"",IF(AND(MONTH($F$2)=MONTH(B8),(OR(C8="Mo",C8="Di",C8="Mi",C8="Do",C8="Fr"))),$K$2,"")))</f>
        <v>0.33333333333333331</v>
      </c>
      <c r="F8" s="8"/>
      <c r="G8" s="8"/>
      <c r="H8" s="4"/>
      <c r="I8" s="7">
        <f t="shared" ref="I8:I37" si="2">IF(OR(D8="U",D8="K",D8="F",D8="FX"),E8,IF(MONTH($F$2)&lt;MONTH(B8),"",G8-F8-H8))</f>
        <v>0</v>
      </c>
      <c r="J8" s="48" t="str">
        <f t="shared" si="1"/>
        <v/>
      </c>
      <c r="K8" s="49"/>
    </row>
    <row r="9" spans="2:14" x14ac:dyDescent="0.25">
      <c r="B9" s="5">
        <f t="shared" ref="B9:B37" si="3">B8+1</f>
        <v>46298</v>
      </c>
      <c r="C9" s="6" t="str">
        <f t="shared" si="0"/>
        <v>Sa</v>
      </c>
      <c r="D9" s="6"/>
      <c r="E9" s="7" t="str">
        <f t="shared" ref="E9:E37" si="4">IF(D9="F",0,IF(MONTH($F$2)&lt;MONTH(B9),"",IF(AND(MONTH($F$2)=MONTH(B9),(OR(C9="Mo",C9="Di",C9="Mi",C9="Do",C9="Fr"))),$K$2,"")))</f>
        <v/>
      </c>
      <c r="F9" s="8"/>
      <c r="G9" s="8"/>
      <c r="H9" s="4"/>
      <c r="I9" s="7">
        <f t="shared" si="2"/>
        <v>0</v>
      </c>
      <c r="J9" s="48" t="str">
        <f t="shared" si="1"/>
        <v/>
      </c>
      <c r="K9" s="49"/>
      <c r="N9" s="3"/>
    </row>
    <row r="10" spans="2:14" x14ac:dyDescent="0.25">
      <c r="B10" s="5">
        <f t="shared" si="3"/>
        <v>46299</v>
      </c>
      <c r="C10" s="6" t="str">
        <f t="shared" si="0"/>
        <v>So</v>
      </c>
      <c r="D10" s="6"/>
      <c r="E10" s="7" t="str">
        <f t="shared" si="4"/>
        <v/>
      </c>
      <c r="F10" s="8"/>
      <c r="G10" s="8"/>
      <c r="H10" s="4"/>
      <c r="I10" s="7">
        <f t="shared" si="2"/>
        <v>0</v>
      </c>
      <c r="J10" s="48" t="str">
        <f t="shared" si="1"/>
        <v/>
      </c>
      <c r="K10" s="49"/>
    </row>
    <row r="11" spans="2:14" x14ac:dyDescent="0.25">
      <c r="B11" s="5">
        <f t="shared" si="3"/>
        <v>46300</v>
      </c>
      <c r="C11" s="6" t="str">
        <f t="shared" si="0"/>
        <v>Mo</v>
      </c>
      <c r="D11" s="6"/>
      <c r="E11" s="7">
        <f t="shared" si="4"/>
        <v>0.33333333333333331</v>
      </c>
      <c r="F11" s="8"/>
      <c r="G11" s="8"/>
      <c r="H11" s="4"/>
      <c r="I11" s="7">
        <f t="shared" si="2"/>
        <v>0</v>
      </c>
      <c r="J11" s="48" t="str">
        <f t="shared" si="1"/>
        <v/>
      </c>
      <c r="K11" s="49"/>
    </row>
    <row r="12" spans="2:14" x14ac:dyDescent="0.25">
      <c r="B12" s="5">
        <f t="shared" si="3"/>
        <v>46301</v>
      </c>
      <c r="C12" s="6" t="str">
        <f t="shared" si="0"/>
        <v>Di</v>
      </c>
      <c r="D12" s="6"/>
      <c r="E12" s="7">
        <f t="shared" si="4"/>
        <v>0.33333333333333331</v>
      </c>
      <c r="F12" s="8"/>
      <c r="G12" s="8"/>
      <c r="H12" s="4"/>
      <c r="I12" s="7">
        <f t="shared" si="2"/>
        <v>0</v>
      </c>
      <c r="J12" s="48" t="str">
        <f t="shared" si="1"/>
        <v/>
      </c>
      <c r="K12" s="49"/>
    </row>
    <row r="13" spans="2:14" x14ac:dyDescent="0.25">
      <c r="B13" s="5">
        <f t="shared" si="3"/>
        <v>46302</v>
      </c>
      <c r="C13" s="6" t="str">
        <f t="shared" si="0"/>
        <v>Mi</v>
      </c>
      <c r="D13" s="6"/>
      <c r="E13" s="7">
        <f t="shared" si="4"/>
        <v>0.33333333333333331</v>
      </c>
      <c r="F13" s="8"/>
      <c r="G13" s="8"/>
      <c r="H13" s="4"/>
      <c r="I13" s="7">
        <f t="shared" si="2"/>
        <v>0</v>
      </c>
      <c r="J13" s="48" t="str">
        <f t="shared" si="1"/>
        <v/>
      </c>
      <c r="K13" s="49"/>
    </row>
    <row r="14" spans="2:14" x14ac:dyDescent="0.25">
      <c r="B14" s="5">
        <f t="shared" si="3"/>
        <v>46303</v>
      </c>
      <c r="C14" s="6" t="str">
        <f t="shared" si="0"/>
        <v>Do</v>
      </c>
      <c r="D14" s="6"/>
      <c r="E14" s="7">
        <f t="shared" si="4"/>
        <v>0.33333333333333331</v>
      </c>
      <c r="F14" s="8"/>
      <c r="G14" s="8"/>
      <c r="H14" s="4"/>
      <c r="I14" s="7">
        <f t="shared" si="2"/>
        <v>0</v>
      </c>
      <c r="J14" s="48" t="str">
        <f t="shared" si="1"/>
        <v/>
      </c>
      <c r="K14" s="49"/>
    </row>
    <row r="15" spans="2:14" x14ac:dyDescent="0.25">
      <c r="B15" s="5">
        <f t="shared" si="3"/>
        <v>46304</v>
      </c>
      <c r="C15" s="6" t="str">
        <f t="shared" si="0"/>
        <v>Fr</v>
      </c>
      <c r="D15" s="6"/>
      <c r="E15" s="7">
        <f t="shared" si="4"/>
        <v>0.33333333333333331</v>
      </c>
      <c r="F15" s="8"/>
      <c r="G15" s="8"/>
      <c r="H15" s="4"/>
      <c r="I15" s="7">
        <f t="shared" si="2"/>
        <v>0</v>
      </c>
      <c r="J15" s="48" t="str">
        <f t="shared" si="1"/>
        <v/>
      </c>
      <c r="K15" s="49"/>
    </row>
    <row r="16" spans="2:14" x14ac:dyDescent="0.25">
      <c r="B16" s="5">
        <f t="shared" si="3"/>
        <v>46305</v>
      </c>
      <c r="C16" s="6" t="str">
        <f t="shared" si="0"/>
        <v>Sa</v>
      </c>
      <c r="D16" s="6"/>
      <c r="E16" s="7" t="str">
        <f t="shared" si="4"/>
        <v/>
      </c>
      <c r="F16" s="8"/>
      <c r="G16" s="8"/>
      <c r="H16" s="4"/>
      <c r="I16" s="7">
        <f t="shared" si="2"/>
        <v>0</v>
      </c>
      <c r="J16" s="48" t="str">
        <f t="shared" si="1"/>
        <v/>
      </c>
      <c r="K16" s="49"/>
    </row>
    <row r="17" spans="2:11" x14ac:dyDescent="0.25">
      <c r="B17" s="5">
        <f t="shared" si="3"/>
        <v>46306</v>
      </c>
      <c r="C17" s="6" t="str">
        <f t="shared" si="0"/>
        <v>So</v>
      </c>
      <c r="D17" s="6"/>
      <c r="E17" s="7" t="str">
        <f t="shared" si="4"/>
        <v/>
      </c>
      <c r="F17" s="8"/>
      <c r="G17" s="8"/>
      <c r="H17" s="4"/>
      <c r="I17" s="7">
        <f t="shared" si="2"/>
        <v>0</v>
      </c>
      <c r="J17" s="48" t="str">
        <f t="shared" si="1"/>
        <v/>
      </c>
      <c r="K17" s="49"/>
    </row>
    <row r="18" spans="2:11" x14ac:dyDescent="0.25">
      <c r="B18" s="5">
        <f t="shared" si="3"/>
        <v>46307</v>
      </c>
      <c r="C18" s="6" t="str">
        <f t="shared" si="0"/>
        <v>Mo</v>
      </c>
      <c r="D18" s="6"/>
      <c r="E18" s="7">
        <f t="shared" si="4"/>
        <v>0.33333333333333331</v>
      </c>
      <c r="F18" s="8"/>
      <c r="G18" s="8"/>
      <c r="H18" s="4"/>
      <c r="I18" s="7">
        <f t="shared" si="2"/>
        <v>0</v>
      </c>
      <c r="J18" s="48" t="str">
        <f t="shared" si="1"/>
        <v/>
      </c>
      <c r="K18" s="49"/>
    </row>
    <row r="19" spans="2:11" x14ac:dyDescent="0.25">
      <c r="B19" s="5">
        <f t="shared" si="3"/>
        <v>46308</v>
      </c>
      <c r="C19" s="6" t="str">
        <f t="shared" si="0"/>
        <v>Di</v>
      </c>
      <c r="D19" s="6"/>
      <c r="E19" s="7">
        <f t="shared" si="4"/>
        <v>0.33333333333333331</v>
      </c>
      <c r="F19" s="8"/>
      <c r="G19" s="8"/>
      <c r="H19" s="4"/>
      <c r="I19" s="7">
        <f t="shared" si="2"/>
        <v>0</v>
      </c>
      <c r="J19" s="48" t="str">
        <f t="shared" si="1"/>
        <v/>
      </c>
      <c r="K19" s="49"/>
    </row>
    <row r="20" spans="2:11" x14ac:dyDescent="0.25">
      <c r="B20" s="5">
        <f t="shared" si="3"/>
        <v>46309</v>
      </c>
      <c r="C20" s="6" t="str">
        <f t="shared" si="0"/>
        <v>Mi</v>
      </c>
      <c r="D20" s="6"/>
      <c r="E20" s="7">
        <f t="shared" si="4"/>
        <v>0.33333333333333331</v>
      </c>
      <c r="F20" s="8"/>
      <c r="G20" s="8"/>
      <c r="H20" s="4"/>
      <c r="I20" s="7">
        <f t="shared" si="2"/>
        <v>0</v>
      </c>
      <c r="J20" s="48" t="str">
        <f t="shared" si="1"/>
        <v/>
      </c>
      <c r="K20" s="49"/>
    </row>
    <row r="21" spans="2:11" x14ac:dyDescent="0.25">
      <c r="B21" s="5">
        <f t="shared" si="3"/>
        <v>46310</v>
      </c>
      <c r="C21" s="6" t="str">
        <f t="shared" si="0"/>
        <v>Do</v>
      </c>
      <c r="D21" s="6"/>
      <c r="E21" s="7">
        <f t="shared" si="4"/>
        <v>0.33333333333333331</v>
      </c>
      <c r="F21" s="8"/>
      <c r="G21" s="8"/>
      <c r="H21" s="4"/>
      <c r="I21" s="7">
        <f t="shared" si="2"/>
        <v>0</v>
      </c>
      <c r="J21" s="48" t="str">
        <f t="shared" si="1"/>
        <v/>
      </c>
      <c r="K21" s="49"/>
    </row>
    <row r="22" spans="2:11" x14ac:dyDescent="0.25">
      <c r="B22" s="5">
        <f t="shared" si="3"/>
        <v>46311</v>
      </c>
      <c r="C22" s="6" t="str">
        <f t="shared" si="0"/>
        <v>Fr</v>
      </c>
      <c r="D22" s="6"/>
      <c r="E22" s="7">
        <f t="shared" si="4"/>
        <v>0.33333333333333331</v>
      </c>
      <c r="F22" s="8"/>
      <c r="G22" s="8"/>
      <c r="H22" s="4"/>
      <c r="I22" s="7">
        <f t="shared" si="2"/>
        <v>0</v>
      </c>
      <c r="J22" s="48" t="str">
        <f t="shared" si="1"/>
        <v/>
      </c>
      <c r="K22" s="49"/>
    </row>
    <row r="23" spans="2:11" x14ac:dyDescent="0.25">
      <c r="B23" s="5">
        <f t="shared" si="3"/>
        <v>46312</v>
      </c>
      <c r="C23" s="6" t="str">
        <f t="shared" si="0"/>
        <v>Sa</v>
      </c>
      <c r="D23" s="6"/>
      <c r="E23" s="7" t="str">
        <f t="shared" si="4"/>
        <v/>
      </c>
      <c r="F23" s="8"/>
      <c r="G23" s="8"/>
      <c r="H23" s="4"/>
      <c r="I23" s="7">
        <f t="shared" si="2"/>
        <v>0</v>
      </c>
      <c r="J23" s="48" t="str">
        <f t="shared" si="1"/>
        <v/>
      </c>
      <c r="K23" s="49"/>
    </row>
    <row r="24" spans="2:11" x14ac:dyDescent="0.25">
      <c r="B24" s="5">
        <f t="shared" si="3"/>
        <v>46313</v>
      </c>
      <c r="C24" s="6" t="str">
        <f t="shared" si="0"/>
        <v>So</v>
      </c>
      <c r="D24" s="6"/>
      <c r="E24" s="7" t="str">
        <f t="shared" si="4"/>
        <v/>
      </c>
      <c r="F24" s="8"/>
      <c r="G24" s="8"/>
      <c r="H24" s="4"/>
      <c r="I24" s="7">
        <f t="shared" si="2"/>
        <v>0</v>
      </c>
      <c r="J24" s="48" t="str">
        <f t="shared" si="1"/>
        <v/>
      </c>
      <c r="K24" s="49"/>
    </row>
    <row r="25" spans="2:11" x14ac:dyDescent="0.25">
      <c r="B25" s="5">
        <f t="shared" si="3"/>
        <v>46314</v>
      </c>
      <c r="C25" s="6" t="str">
        <f t="shared" si="0"/>
        <v>Mo</v>
      </c>
      <c r="D25" s="6"/>
      <c r="E25" s="7">
        <f t="shared" si="4"/>
        <v>0.33333333333333331</v>
      </c>
      <c r="F25" s="8"/>
      <c r="G25" s="8"/>
      <c r="H25" s="4"/>
      <c r="I25" s="7">
        <f t="shared" si="2"/>
        <v>0</v>
      </c>
      <c r="J25" s="48" t="str">
        <f t="shared" si="1"/>
        <v/>
      </c>
      <c r="K25" s="49"/>
    </row>
    <row r="26" spans="2:11" x14ac:dyDescent="0.25">
      <c r="B26" s="5">
        <f t="shared" si="3"/>
        <v>46315</v>
      </c>
      <c r="C26" s="6" t="str">
        <f t="shared" si="0"/>
        <v>Di</v>
      </c>
      <c r="D26" s="6"/>
      <c r="E26" s="7">
        <f t="shared" si="4"/>
        <v>0.33333333333333331</v>
      </c>
      <c r="F26" s="8"/>
      <c r="G26" s="8"/>
      <c r="H26" s="4"/>
      <c r="I26" s="7">
        <f t="shared" si="2"/>
        <v>0</v>
      </c>
      <c r="J26" s="48" t="str">
        <f t="shared" si="1"/>
        <v/>
      </c>
      <c r="K26" s="49"/>
    </row>
    <row r="27" spans="2:11" x14ac:dyDescent="0.25">
      <c r="B27" s="5">
        <f t="shared" si="3"/>
        <v>46316</v>
      </c>
      <c r="C27" s="6" t="str">
        <f t="shared" si="0"/>
        <v>Mi</v>
      </c>
      <c r="D27" s="6"/>
      <c r="E27" s="7">
        <f t="shared" si="4"/>
        <v>0.33333333333333331</v>
      </c>
      <c r="F27" s="8"/>
      <c r="G27" s="8"/>
      <c r="H27" s="4"/>
      <c r="I27" s="7">
        <f t="shared" si="2"/>
        <v>0</v>
      </c>
      <c r="J27" s="48" t="str">
        <f t="shared" si="1"/>
        <v/>
      </c>
      <c r="K27" s="49"/>
    </row>
    <row r="28" spans="2:11" x14ac:dyDescent="0.25">
      <c r="B28" s="5">
        <f>B27+1</f>
        <v>46317</v>
      </c>
      <c r="C28" s="6" t="str">
        <f t="shared" si="0"/>
        <v>Do</v>
      </c>
      <c r="D28" s="6"/>
      <c r="E28" s="7">
        <f t="shared" si="4"/>
        <v>0.33333333333333331</v>
      </c>
      <c r="F28" s="8"/>
      <c r="G28" s="8"/>
      <c r="H28" s="4"/>
      <c r="I28" s="7">
        <f t="shared" si="2"/>
        <v>0</v>
      </c>
      <c r="J28" s="48" t="str">
        <f t="shared" si="1"/>
        <v/>
      </c>
      <c r="K28" s="49"/>
    </row>
    <row r="29" spans="2:11" x14ac:dyDescent="0.25">
      <c r="B29" s="5">
        <f t="shared" si="3"/>
        <v>46318</v>
      </c>
      <c r="C29" s="6" t="str">
        <f t="shared" si="0"/>
        <v>Fr</v>
      </c>
      <c r="D29" s="6"/>
      <c r="E29" s="7">
        <f t="shared" si="4"/>
        <v>0.33333333333333331</v>
      </c>
      <c r="F29" s="8"/>
      <c r="G29" s="8"/>
      <c r="H29" s="4"/>
      <c r="I29" s="7">
        <f t="shared" si="2"/>
        <v>0</v>
      </c>
      <c r="J29" s="48" t="str">
        <f t="shared" si="1"/>
        <v/>
      </c>
      <c r="K29" s="49"/>
    </row>
    <row r="30" spans="2:11" x14ac:dyDescent="0.25">
      <c r="B30" s="5">
        <f t="shared" si="3"/>
        <v>46319</v>
      </c>
      <c r="C30" s="6" t="str">
        <f t="shared" si="0"/>
        <v>Sa</v>
      </c>
      <c r="D30" s="6"/>
      <c r="E30" s="7" t="str">
        <f t="shared" si="4"/>
        <v/>
      </c>
      <c r="F30" s="8"/>
      <c r="G30" s="8"/>
      <c r="H30" s="4"/>
      <c r="I30" s="7">
        <f t="shared" si="2"/>
        <v>0</v>
      </c>
      <c r="J30" s="48" t="str">
        <f t="shared" si="1"/>
        <v/>
      </c>
      <c r="K30" s="49"/>
    </row>
    <row r="31" spans="2:11" x14ac:dyDescent="0.25">
      <c r="B31" s="5">
        <f t="shared" si="3"/>
        <v>46320</v>
      </c>
      <c r="C31" s="6" t="str">
        <f t="shared" si="0"/>
        <v>So</v>
      </c>
      <c r="D31" s="6"/>
      <c r="E31" s="7" t="str">
        <f t="shared" si="4"/>
        <v/>
      </c>
      <c r="F31" s="8"/>
      <c r="G31" s="8"/>
      <c r="H31" s="4"/>
      <c r="I31" s="7">
        <f t="shared" si="2"/>
        <v>0</v>
      </c>
      <c r="J31" s="48" t="str">
        <f t="shared" si="1"/>
        <v/>
      </c>
      <c r="K31" s="49"/>
    </row>
    <row r="32" spans="2:11" x14ac:dyDescent="0.25">
      <c r="B32" s="5">
        <f t="shared" si="3"/>
        <v>46321</v>
      </c>
      <c r="C32" s="6" t="str">
        <f t="shared" si="0"/>
        <v>Mo</v>
      </c>
      <c r="D32" s="6"/>
      <c r="E32" s="7">
        <f t="shared" si="4"/>
        <v>0.33333333333333331</v>
      </c>
      <c r="F32" s="8"/>
      <c r="G32" s="8"/>
      <c r="H32" s="4"/>
      <c r="I32" s="7">
        <f t="shared" si="2"/>
        <v>0</v>
      </c>
      <c r="J32" s="48" t="str">
        <f t="shared" si="1"/>
        <v/>
      </c>
      <c r="K32" s="49"/>
    </row>
    <row r="33" spans="2:11" x14ac:dyDescent="0.25">
      <c r="B33" s="5">
        <f t="shared" si="3"/>
        <v>46322</v>
      </c>
      <c r="C33" s="6" t="str">
        <f t="shared" si="0"/>
        <v>Di</v>
      </c>
      <c r="D33" s="6"/>
      <c r="E33" s="7">
        <f t="shared" si="4"/>
        <v>0.33333333333333331</v>
      </c>
      <c r="F33" s="8"/>
      <c r="G33" s="8"/>
      <c r="H33" s="4"/>
      <c r="I33" s="7">
        <f t="shared" si="2"/>
        <v>0</v>
      </c>
      <c r="J33" s="48" t="str">
        <f t="shared" si="1"/>
        <v/>
      </c>
      <c r="K33" s="49"/>
    </row>
    <row r="34" spans="2:11" x14ac:dyDescent="0.25">
      <c r="B34" s="5">
        <f>B33+1</f>
        <v>46323</v>
      </c>
      <c r="C34" s="6" t="str">
        <f t="shared" si="0"/>
        <v>Mi</v>
      </c>
      <c r="D34" s="6"/>
      <c r="E34" s="7">
        <f t="shared" si="4"/>
        <v>0.33333333333333331</v>
      </c>
      <c r="F34" s="8"/>
      <c r="G34" s="8"/>
      <c r="H34" s="4"/>
      <c r="I34" s="7">
        <f t="shared" si="2"/>
        <v>0</v>
      </c>
      <c r="J34" s="48" t="str">
        <f t="shared" si="1"/>
        <v/>
      </c>
      <c r="K34" s="49"/>
    </row>
    <row r="35" spans="2:11" x14ac:dyDescent="0.25">
      <c r="B35" s="5">
        <f t="shared" si="3"/>
        <v>46324</v>
      </c>
      <c r="C35" s="6" t="str">
        <f t="shared" si="0"/>
        <v>Do</v>
      </c>
      <c r="D35" s="6"/>
      <c r="E35" s="7">
        <f t="shared" si="4"/>
        <v>0.33333333333333331</v>
      </c>
      <c r="F35" s="8"/>
      <c r="G35" s="8"/>
      <c r="H35" s="4"/>
      <c r="I35" s="7">
        <f t="shared" si="2"/>
        <v>0</v>
      </c>
      <c r="J35" s="48" t="str">
        <f t="shared" si="1"/>
        <v/>
      </c>
      <c r="K35" s="49"/>
    </row>
    <row r="36" spans="2:11" x14ac:dyDescent="0.25">
      <c r="B36" s="5">
        <f t="shared" si="3"/>
        <v>46325</v>
      </c>
      <c r="C36" s="6" t="str">
        <f t="shared" si="0"/>
        <v>Fr</v>
      </c>
      <c r="D36" s="6"/>
      <c r="E36" s="7">
        <f t="shared" si="4"/>
        <v>0.33333333333333331</v>
      </c>
      <c r="F36" s="8"/>
      <c r="G36" s="8"/>
      <c r="H36" s="4"/>
      <c r="I36" s="7">
        <f t="shared" si="2"/>
        <v>0</v>
      </c>
      <c r="J36" s="48" t="str">
        <f t="shared" si="1"/>
        <v/>
      </c>
      <c r="K36" s="49"/>
    </row>
    <row r="37" spans="2:11" x14ac:dyDescent="0.25">
      <c r="B37" s="5">
        <f t="shared" si="3"/>
        <v>46326</v>
      </c>
      <c r="C37" s="6" t="str">
        <f t="shared" si="0"/>
        <v>Sa</v>
      </c>
      <c r="D37" s="6"/>
      <c r="E37" s="7" t="str">
        <f t="shared" si="4"/>
        <v/>
      </c>
      <c r="F37" s="8"/>
      <c r="G37" s="8"/>
      <c r="H37" s="4"/>
      <c r="I37" s="7">
        <f t="shared" si="2"/>
        <v>0</v>
      </c>
      <c r="J37" s="48" t="str">
        <f t="shared" si="1"/>
        <v/>
      </c>
      <c r="K37" s="49"/>
    </row>
    <row r="38" spans="2:11" ht="7.5" customHeight="1" x14ac:dyDescent="0.25">
      <c r="B38" s="1"/>
    </row>
    <row r="39" spans="2:11" ht="15.75" x14ac:dyDescent="0.25">
      <c r="B39" s="58" t="s">
        <v>8</v>
      </c>
      <c r="C39" s="60"/>
      <c r="D39" s="60"/>
      <c r="E39" s="12">
        <f>F3*K2*24</f>
        <v>176</v>
      </c>
      <c r="F39" s="63" t="s">
        <v>13</v>
      </c>
      <c r="G39" s="63"/>
      <c r="H39" s="63"/>
      <c r="I39" s="9">
        <f>SUM(I7:I37)*24</f>
        <v>0</v>
      </c>
      <c r="J39" s="61">
        <f>SUM(J7:K37)</f>
        <v>0</v>
      </c>
      <c r="K39" s="62"/>
    </row>
    <row r="42" spans="2:11" ht="15.75" thickBot="1" x14ac:dyDescent="0.3">
      <c r="B42" s="2"/>
      <c r="C42" s="2"/>
      <c r="D42" s="2"/>
      <c r="E42" s="2"/>
      <c r="F42" s="2"/>
      <c r="H42" s="57"/>
      <c r="I42" s="57"/>
      <c r="J42" s="57"/>
      <c r="K42" s="57"/>
    </row>
    <row r="43" spans="2:11" x14ac:dyDescent="0.25">
      <c r="B43" t="s">
        <v>9</v>
      </c>
      <c r="H43" t="s">
        <v>10</v>
      </c>
    </row>
  </sheetData>
  <mergeCells count="43">
    <mergeCell ref="B1:K1"/>
    <mergeCell ref="B2:E2"/>
    <mergeCell ref="F2:G2"/>
    <mergeCell ref="I2:J2"/>
    <mergeCell ref="B3:E3"/>
    <mergeCell ref="F3:G3"/>
    <mergeCell ref="I3:J3"/>
    <mergeCell ref="J17:K17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29:K29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B39:D39"/>
    <mergeCell ref="F39:H39"/>
    <mergeCell ref="J39:K39"/>
    <mergeCell ref="H42:K42"/>
    <mergeCell ref="J30:K30"/>
    <mergeCell ref="J31:K31"/>
    <mergeCell ref="J32:K32"/>
    <mergeCell ref="J33:K33"/>
    <mergeCell ref="J34:K34"/>
    <mergeCell ref="J35:K35"/>
    <mergeCell ref="J36:K36"/>
    <mergeCell ref="J37:K37"/>
  </mergeCells>
  <conditionalFormatting sqref="B7:B37">
    <cfRule type="timePeriod" dxfId="32" priority="13" timePeriod="today">
      <formula>FLOOR(B7,1)=TODAY()</formula>
    </cfRule>
  </conditionalFormatting>
  <conditionalFormatting sqref="B33:B37">
    <cfRule type="expression" dxfId="31" priority="14">
      <formula>MONTH($F$2)&lt;MONTH(B33)</formula>
    </cfRule>
  </conditionalFormatting>
  <conditionalFormatting sqref="B7:K37">
    <cfRule type="expression" dxfId="30" priority="7">
      <formula>WEEKDAY($B7,2)&gt;=6</formula>
    </cfRule>
    <cfRule type="expression" dxfId="29" priority="9">
      <formula>$C7="GF"</formula>
    </cfRule>
  </conditionalFormatting>
  <conditionalFormatting sqref="D7:D37">
    <cfRule type="containsText" dxfId="28" priority="1" operator="containsText" text="FX">
      <formula>NOT(ISERROR(SEARCH("FX",D7)))</formula>
    </cfRule>
    <cfRule type="containsText" dxfId="27" priority="4" operator="containsText" text="K">
      <formula>NOT(ISERROR(SEARCH("K",D7)))</formula>
    </cfRule>
    <cfRule type="containsText" dxfId="26" priority="5" operator="containsText" text="F">
      <formula>NOT(ISERROR(SEARCH("F",D7)))</formula>
    </cfRule>
    <cfRule type="containsText" dxfId="25" priority="6" operator="containsText" text="U">
      <formula>NOT(ISERROR(SEARCH("U",D7)))</formula>
    </cfRule>
  </conditionalFormatting>
  <conditionalFormatting sqref="F7:H37">
    <cfRule type="expression" dxfId="24" priority="8">
      <formula>WEEKDAY($B7,2)&gt;=6</formula>
    </cfRule>
  </conditionalFormatting>
  <conditionalFormatting sqref="J39:K39">
    <cfRule type="expression" dxfId="23" priority="2">
      <formula>$J$39&lt;0</formula>
    </cfRule>
    <cfRule type="expression" dxfId="22" priority="3">
      <formula>$J$39&gt;0</formula>
    </cfRule>
  </conditionalFormatting>
  <printOptions horizontalCentered="1"/>
  <pageMargins left="0.70866141732283472" right="0.70866141732283472" top="0.78740157480314965" bottom="0.75196850393700787" header="0.31496062992125984" footer="0.29921259842519687"/>
  <pageSetup paperSize="9" orientation="portrait" r:id="rId1"/>
  <headerFooter>
    <oddHeader>&amp;C&amp;"-,Fett"&amp;18Arbeitszeitnachweis</oddHeader>
  </headerFooter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9CF59-4614-4D1A-8E84-1B50DB7F0BC8}">
  <dimension ref="B1:N43"/>
  <sheetViews>
    <sheetView showGridLines="0" showRuler="0" zoomScaleNormal="100" zoomScalePageLayoutView="115" workbookViewId="0">
      <selection activeCell="F3" sqref="F3:G3"/>
    </sheetView>
  </sheetViews>
  <sheetFormatPr baseColWidth="10" defaultRowHeight="15" x14ac:dyDescent="0.25"/>
  <cols>
    <col min="3" max="3" width="5" customWidth="1"/>
    <col min="4" max="4" width="11.140625" bestFit="1" customWidth="1"/>
    <col min="5" max="8" width="8.140625" customWidth="1"/>
    <col min="9" max="9" width="10" customWidth="1"/>
    <col min="10" max="10" width="14" customWidth="1"/>
    <col min="11" max="11" width="10" customWidth="1"/>
  </cols>
  <sheetData>
    <row r="1" spans="2:14" x14ac:dyDescent="0.25">
      <c r="B1" s="54"/>
      <c r="C1" s="55"/>
      <c r="D1" s="55"/>
      <c r="E1" s="55"/>
      <c r="F1" s="55"/>
      <c r="G1" s="55"/>
      <c r="H1" s="55"/>
      <c r="I1" s="55"/>
      <c r="J1" s="55"/>
      <c r="K1" s="55"/>
    </row>
    <row r="2" spans="2:14" ht="15.75" x14ac:dyDescent="0.25">
      <c r="B2" s="50" t="s">
        <v>11</v>
      </c>
      <c r="C2" s="51"/>
      <c r="D2" s="51"/>
      <c r="E2" s="52"/>
      <c r="F2" s="56">
        <v>46327</v>
      </c>
      <c r="G2" s="56"/>
      <c r="I2" s="50" t="s">
        <v>7</v>
      </c>
      <c r="J2" s="51"/>
      <c r="K2" s="11">
        <v>0.33333333333333331</v>
      </c>
    </row>
    <row r="3" spans="2:14" ht="15.75" x14ac:dyDescent="0.25">
      <c r="B3" s="50" t="s">
        <v>14</v>
      </c>
      <c r="C3" s="51"/>
      <c r="D3" s="51"/>
      <c r="E3" s="52"/>
      <c r="F3" s="53">
        <f>COUNT(E7:E37)-COUNTIFS(D7:D37,"F")</f>
        <v>21</v>
      </c>
      <c r="G3" s="53"/>
      <c r="I3" s="50" t="s">
        <v>15</v>
      </c>
      <c r="J3" s="51"/>
      <c r="K3" s="13">
        <f>K2*F3*24</f>
        <v>168</v>
      </c>
    </row>
    <row r="4" spans="2:14" ht="7.5" customHeight="1" x14ac:dyDescent="0.25"/>
    <row r="6" spans="2:14" x14ac:dyDescent="0.25">
      <c r="B6" s="10" t="s">
        <v>0</v>
      </c>
      <c r="C6" s="10" t="s">
        <v>1</v>
      </c>
      <c r="D6" s="10" t="s">
        <v>16</v>
      </c>
      <c r="E6" s="10" t="s">
        <v>6</v>
      </c>
      <c r="F6" s="10" t="s">
        <v>2</v>
      </c>
      <c r="G6" s="10" t="s">
        <v>3</v>
      </c>
      <c r="H6" s="10" t="s">
        <v>4</v>
      </c>
      <c r="I6" s="10" t="s">
        <v>5</v>
      </c>
      <c r="J6" s="58" t="s">
        <v>12</v>
      </c>
      <c r="K6" s="59"/>
    </row>
    <row r="7" spans="2:14" x14ac:dyDescent="0.25">
      <c r="B7" s="5">
        <f>F2</f>
        <v>46327</v>
      </c>
      <c r="C7" s="6" t="str">
        <f t="shared" ref="C7:C37" si="0">IF(MONTH($F$2)&lt;MONTH(B7),"",TEXT(B7,"TTT"))</f>
        <v>So</v>
      </c>
      <c r="D7" s="6"/>
      <c r="E7" s="7" t="str">
        <f t="shared" ref="E7:E37" si="1">IF(D7="F",0,IF(MONTH($F$2)&lt;MONTH(B7),"",IF(AND(MONTH($F$2)=MONTH(B7),(OR(C7="Mo",C7="Di",C7="Mi",C7="Do",C7="Fr"))),$K$2,"")))</f>
        <v/>
      </c>
      <c r="F7" s="8"/>
      <c r="G7" s="8"/>
      <c r="H7" s="4"/>
      <c r="I7" s="7">
        <f>IF(OR(D7="U",D7="K",D7="F",D7="FX"),E7,IF(MONTH($F$2)&lt;MONTH(B7),"",G7-F7-H7))</f>
        <v>0</v>
      </c>
      <c r="J7" s="48" t="str">
        <f t="shared" ref="J7:J37" si="2">IF(D7="FX",-E7*24,IF(F7="","",ROUND((G7-H7-F7-E7),4)*24))</f>
        <v/>
      </c>
      <c r="K7" s="49"/>
    </row>
    <row r="8" spans="2:14" x14ac:dyDescent="0.25">
      <c r="B8" s="5">
        <f>B7+1</f>
        <v>46328</v>
      </c>
      <c r="C8" s="6" t="str">
        <f t="shared" si="0"/>
        <v>Mo</v>
      </c>
      <c r="D8" s="6"/>
      <c r="E8" s="7">
        <f>IF(D8="F",0,IF(MONTH($F$2)&lt;MONTH(B8),"",IF(AND(MONTH($F$2)=MONTH(B8),(OR(C8="Mo",C8="Di",C8="Mi",C8="Do",C8="Fr"))),$K$2,"")))</f>
        <v>0.33333333333333331</v>
      </c>
      <c r="F8" s="8"/>
      <c r="G8" s="8"/>
      <c r="H8" s="4"/>
      <c r="I8" s="7">
        <f t="shared" ref="I8:I37" si="3">IF(OR(D8="U",D8="K",D8="F",D8="FX"),E8,IF(MONTH($F$2)&lt;MONTH(B8),"",G8-F8-H8))</f>
        <v>0</v>
      </c>
      <c r="J8" s="48" t="str">
        <f t="shared" si="2"/>
        <v/>
      </c>
      <c r="K8" s="49"/>
    </row>
    <row r="9" spans="2:14" x14ac:dyDescent="0.25">
      <c r="B9" s="5">
        <f t="shared" ref="B9:B37" si="4">B8+1</f>
        <v>46329</v>
      </c>
      <c r="C9" s="6" t="str">
        <f t="shared" si="0"/>
        <v>Di</v>
      </c>
      <c r="D9" s="6"/>
      <c r="E9" s="7">
        <f t="shared" si="1"/>
        <v>0.33333333333333331</v>
      </c>
      <c r="F9" s="8"/>
      <c r="G9" s="8"/>
      <c r="H9" s="4"/>
      <c r="I9" s="7">
        <f t="shared" si="3"/>
        <v>0</v>
      </c>
      <c r="J9" s="48" t="str">
        <f t="shared" si="2"/>
        <v/>
      </c>
      <c r="K9" s="49"/>
      <c r="N9" s="3"/>
    </row>
    <row r="10" spans="2:14" x14ac:dyDescent="0.25">
      <c r="B10" s="5">
        <f t="shared" si="4"/>
        <v>46330</v>
      </c>
      <c r="C10" s="6" t="str">
        <f t="shared" si="0"/>
        <v>Mi</v>
      </c>
      <c r="D10" s="6"/>
      <c r="E10" s="7">
        <f t="shared" si="1"/>
        <v>0.33333333333333331</v>
      </c>
      <c r="F10" s="8"/>
      <c r="G10" s="8"/>
      <c r="H10" s="4"/>
      <c r="I10" s="7">
        <f t="shared" si="3"/>
        <v>0</v>
      </c>
      <c r="J10" s="48" t="str">
        <f t="shared" si="2"/>
        <v/>
      </c>
      <c r="K10" s="49"/>
    </row>
    <row r="11" spans="2:14" x14ac:dyDescent="0.25">
      <c r="B11" s="5">
        <f t="shared" si="4"/>
        <v>46331</v>
      </c>
      <c r="C11" s="6" t="str">
        <f t="shared" si="0"/>
        <v>Do</v>
      </c>
      <c r="D11" s="6"/>
      <c r="E11" s="7">
        <f t="shared" si="1"/>
        <v>0.33333333333333331</v>
      </c>
      <c r="F11" s="8"/>
      <c r="G11" s="8"/>
      <c r="H11" s="4"/>
      <c r="I11" s="7">
        <f t="shared" si="3"/>
        <v>0</v>
      </c>
      <c r="J11" s="48" t="str">
        <f t="shared" si="2"/>
        <v/>
      </c>
      <c r="K11" s="49"/>
    </row>
    <row r="12" spans="2:14" x14ac:dyDescent="0.25">
      <c r="B12" s="5">
        <f t="shared" si="4"/>
        <v>46332</v>
      </c>
      <c r="C12" s="6" t="str">
        <f t="shared" si="0"/>
        <v>Fr</v>
      </c>
      <c r="D12" s="6"/>
      <c r="E12" s="7">
        <f t="shared" si="1"/>
        <v>0.33333333333333331</v>
      </c>
      <c r="F12" s="8"/>
      <c r="G12" s="8"/>
      <c r="H12" s="4"/>
      <c r="I12" s="7">
        <f t="shared" si="3"/>
        <v>0</v>
      </c>
      <c r="J12" s="48" t="str">
        <f t="shared" si="2"/>
        <v/>
      </c>
      <c r="K12" s="49"/>
    </row>
    <row r="13" spans="2:14" x14ac:dyDescent="0.25">
      <c r="B13" s="5">
        <f t="shared" si="4"/>
        <v>46333</v>
      </c>
      <c r="C13" s="6" t="str">
        <f t="shared" si="0"/>
        <v>Sa</v>
      </c>
      <c r="D13" s="6"/>
      <c r="E13" s="7" t="str">
        <f t="shared" si="1"/>
        <v/>
      </c>
      <c r="F13" s="8"/>
      <c r="G13" s="8"/>
      <c r="H13" s="4"/>
      <c r="I13" s="7">
        <f t="shared" si="3"/>
        <v>0</v>
      </c>
      <c r="J13" s="48" t="str">
        <f t="shared" si="2"/>
        <v/>
      </c>
      <c r="K13" s="49"/>
    </row>
    <row r="14" spans="2:14" x14ac:dyDescent="0.25">
      <c r="B14" s="5">
        <f t="shared" si="4"/>
        <v>46334</v>
      </c>
      <c r="C14" s="6" t="str">
        <f t="shared" si="0"/>
        <v>So</v>
      </c>
      <c r="D14" s="6"/>
      <c r="E14" s="7" t="str">
        <f t="shared" si="1"/>
        <v/>
      </c>
      <c r="F14" s="8"/>
      <c r="G14" s="8"/>
      <c r="H14" s="4"/>
      <c r="I14" s="7">
        <f t="shared" si="3"/>
        <v>0</v>
      </c>
      <c r="J14" s="48" t="str">
        <f t="shared" si="2"/>
        <v/>
      </c>
      <c r="K14" s="49"/>
    </row>
    <row r="15" spans="2:14" x14ac:dyDescent="0.25">
      <c r="B15" s="5">
        <f t="shared" si="4"/>
        <v>46335</v>
      </c>
      <c r="C15" s="6" t="str">
        <f t="shared" si="0"/>
        <v>Mo</v>
      </c>
      <c r="D15" s="6"/>
      <c r="E15" s="7">
        <f t="shared" si="1"/>
        <v>0.33333333333333331</v>
      </c>
      <c r="F15" s="8"/>
      <c r="G15" s="8"/>
      <c r="H15" s="4"/>
      <c r="I15" s="7">
        <f t="shared" si="3"/>
        <v>0</v>
      </c>
      <c r="J15" s="48" t="str">
        <f t="shared" si="2"/>
        <v/>
      </c>
      <c r="K15" s="49"/>
    </row>
    <row r="16" spans="2:14" x14ac:dyDescent="0.25">
      <c r="B16" s="5">
        <f t="shared" si="4"/>
        <v>46336</v>
      </c>
      <c r="C16" s="6" t="str">
        <f t="shared" si="0"/>
        <v>Di</v>
      </c>
      <c r="D16" s="6"/>
      <c r="E16" s="7">
        <f t="shared" si="1"/>
        <v>0.33333333333333331</v>
      </c>
      <c r="F16" s="8"/>
      <c r="G16" s="8"/>
      <c r="H16" s="4"/>
      <c r="I16" s="7">
        <f t="shared" si="3"/>
        <v>0</v>
      </c>
      <c r="J16" s="48" t="str">
        <f t="shared" si="2"/>
        <v/>
      </c>
      <c r="K16" s="49"/>
    </row>
    <row r="17" spans="2:11" x14ac:dyDescent="0.25">
      <c r="B17" s="5">
        <f t="shared" si="4"/>
        <v>46337</v>
      </c>
      <c r="C17" s="6" t="str">
        <f t="shared" si="0"/>
        <v>Mi</v>
      </c>
      <c r="D17" s="6"/>
      <c r="E17" s="7">
        <f t="shared" si="1"/>
        <v>0.33333333333333331</v>
      </c>
      <c r="F17" s="8"/>
      <c r="G17" s="8"/>
      <c r="H17" s="4"/>
      <c r="I17" s="7">
        <f t="shared" si="3"/>
        <v>0</v>
      </c>
      <c r="J17" s="48" t="str">
        <f t="shared" si="2"/>
        <v/>
      </c>
      <c r="K17" s="49"/>
    </row>
    <row r="18" spans="2:11" x14ac:dyDescent="0.25">
      <c r="B18" s="5">
        <f t="shared" si="4"/>
        <v>46338</v>
      </c>
      <c r="C18" s="6" t="str">
        <f t="shared" si="0"/>
        <v>Do</v>
      </c>
      <c r="D18" s="6"/>
      <c r="E18" s="7">
        <f t="shared" si="1"/>
        <v>0.33333333333333331</v>
      </c>
      <c r="F18" s="8"/>
      <c r="G18" s="8"/>
      <c r="H18" s="4"/>
      <c r="I18" s="7">
        <f t="shared" si="3"/>
        <v>0</v>
      </c>
      <c r="J18" s="48" t="str">
        <f t="shared" si="2"/>
        <v/>
      </c>
      <c r="K18" s="49"/>
    </row>
    <row r="19" spans="2:11" x14ac:dyDescent="0.25">
      <c r="B19" s="5">
        <f t="shared" si="4"/>
        <v>46339</v>
      </c>
      <c r="C19" s="6" t="str">
        <f t="shared" si="0"/>
        <v>Fr</v>
      </c>
      <c r="D19" s="6"/>
      <c r="E19" s="7">
        <f t="shared" si="1"/>
        <v>0.33333333333333331</v>
      </c>
      <c r="F19" s="8"/>
      <c r="G19" s="8"/>
      <c r="H19" s="4"/>
      <c r="I19" s="7">
        <f t="shared" si="3"/>
        <v>0</v>
      </c>
      <c r="J19" s="48" t="str">
        <f t="shared" si="2"/>
        <v/>
      </c>
      <c r="K19" s="49"/>
    </row>
    <row r="20" spans="2:11" x14ac:dyDescent="0.25">
      <c r="B20" s="5">
        <f t="shared" si="4"/>
        <v>46340</v>
      </c>
      <c r="C20" s="6" t="str">
        <f t="shared" si="0"/>
        <v>Sa</v>
      </c>
      <c r="D20" s="6"/>
      <c r="E20" s="7" t="str">
        <f t="shared" si="1"/>
        <v/>
      </c>
      <c r="F20" s="8"/>
      <c r="G20" s="8"/>
      <c r="H20" s="4"/>
      <c r="I20" s="7">
        <f t="shared" si="3"/>
        <v>0</v>
      </c>
      <c r="J20" s="48" t="str">
        <f t="shared" si="2"/>
        <v/>
      </c>
      <c r="K20" s="49"/>
    </row>
    <row r="21" spans="2:11" x14ac:dyDescent="0.25">
      <c r="B21" s="5">
        <f t="shared" si="4"/>
        <v>46341</v>
      </c>
      <c r="C21" s="6" t="str">
        <f t="shared" si="0"/>
        <v>So</v>
      </c>
      <c r="D21" s="6"/>
      <c r="E21" s="7" t="str">
        <f t="shared" si="1"/>
        <v/>
      </c>
      <c r="F21" s="8"/>
      <c r="G21" s="8"/>
      <c r="H21" s="4"/>
      <c r="I21" s="7">
        <f t="shared" si="3"/>
        <v>0</v>
      </c>
      <c r="J21" s="48" t="str">
        <f t="shared" si="2"/>
        <v/>
      </c>
      <c r="K21" s="49"/>
    </row>
    <row r="22" spans="2:11" x14ac:dyDescent="0.25">
      <c r="B22" s="5">
        <f t="shared" si="4"/>
        <v>46342</v>
      </c>
      <c r="C22" s="6" t="str">
        <f t="shared" si="0"/>
        <v>Mo</v>
      </c>
      <c r="D22" s="6"/>
      <c r="E22" s="7">
        <f t="shared" si="1"/>
        <v>0.33333333333333331</v>
      </c>
      <c r="F22" s="8"/>
      <c r="G22" s="8"/>
      <c r="H22" s="4"/>
      <c r="I22" s="7">
        <f t="shared" si="3"/>
        <v>0</v>
      </c>
      <c r="J22" s="48" t="str">
        <f t="shared" si="2"/>
        <v/>
      </c>
      <c r="K22" s="49"/>
    </row>
    <row r="23" spans="2:11" x14ac:dyDescent="0.25">
      <c r="B23" s="5">
        <f t="shared" si="4"/>
        <v>46343</v>
      </c>
      <c r="C23" s="6" t="str">
        <f t="shared" si="0"/>
        <v>Di</v>
      </c>
      <c r="D23" s="6"/>
      <c r="E23" s="7">
        <f t="shared" si="1"/>
        <v>0.33333333333333331</v>
      </c>
      <c r="F23" s="8"/>
      <c r="G23" s="8"/>
      <c r="H23" s="4"/>
      <c r="I23" s="7">
        <f t="shared" si="3"/>
        <v>0</v>
      </c>
      <c r="J23" s="48" t="str">
        <f t="shared" si="2"/>
        <v/>
      </c>
      <c r="K23" s="49"/>
    </row>
    <row r="24" spans="2:11" x14ac:dyDescent="0.25">
      <c r="B24" s="5">
        <f t="shared" si="4"/>
        <v>46344</v>
      </c>
      <c r="C24" s="6" t="str">
        <f t="shared" si="0"/>
        <v>Mi</v>
      </c>
      <c r="D24" s="6"/>
      <c r="E24" s="7">
        <f t="shared" si="1"/>
        <v>0.33333333333333331</v>
      </c>
      <c r="F24" s="8"/>
      <c r="G24" s="8"/>
      <c r="H24" s="4"/>
      <c r="I24" s="7">
        <f t="shared" si="3"/>
        <v>0</v>
      </c>
      <c r="J24" s="48" t="str">
        <f t="shared" si="2"/>
        <v/>
      </c>
      <c r="K24" s="49"/>
    </row>
    <row r="25" spans="2:11" x14ac:dyDescent="0.25">
      <c r="B25" s="5">
        <f t="shared" si="4"/>
        <v>46345</v>
      </c>
      <c r="C25" s="6" t="str">
        <f t="shared" si="0"/>
        <v>Do</v>
      </c>
      <c r="D25" s="6"/>
      <c r="E25" s="7">
        <f t="shared" si="1"/>
        <v>0.33333333333333331</v>
      </c>
      <c r="F25" s="8"/>
      <c r="G25" s="8"/>
      <c r="H25" s="4"/>
      <c r="I25" s="7">
        <f t="shared" si="3"/>
        <v>0</v>
      </c>
      <c r="J25" s="48" t="str">
        <f t="shared" si="2"/>
        <v/>
      </c>
      <c r="K25" s="49"/>
    </row>
    <row r="26" spans="2:11" x14ac:dyDescent="0.25">
      <c r="B26" s="5">
        <f t="shared" si="4"/>
        <v>46346</v>
      </c>
      <c r="C26" s="6" t="str">
        <f t="shared" si="0"/>
        <v>Fr</v>
      </c>
      <c r="D26" s="6"/>
      <c r="E26" s="7">
        <f t="shared" si="1"/>
        <v>0.33333333333333331</v>
      </c>
      <c r="F26" s="8"/>
      <c r="G26" s="8"/>
      <c r="H26" s="4"/>
      <c r="I26" s="7">
        <f t="shared" si="3"/>
        <v>0</v>
      </c>
      <c r="J26" s="48" t="str">
        <f t="shared" si="2"/>
        <v/>
      </c>
      <c r="K26" s="49"/>
    </row>
    <row r="27" spans="2:11" x14ac:dyDescent="0.25">
      <c r="B27" s="5">
        <f t="shared" si="4"/>
        <v>46347</v>
      </c>
      <c r="C27" s="6" t="str">
        <f t="shared" si="0"/>
        <v>Sa</v>
      </c>
      <c r="D27" s="6"/>
      <c r="E27" s="7" t="str">
        <f t="shared" si="1"/>
        <v/>
      </c>
      <c r="F27" s="8"/>
      <c r="G27" s="8"/>
      <c r="H27" s="4"/>
      <c r="I27" s="7">
        <f t="shared" si="3"/>
        <v>0</v>
      </c>
      <c r="J27" s="48" t="str">
        <f t="shared" si="2"/>
        <v/>
      </c>
      <c r="K27" s="49"/>
    </row>
    <row r="28" spans="2:11" x14ac:dyDescent="0.25">
      <c r="B28" s="5">
        <f>B27+1</f>
        <v>46348</v>
      </c>
      <c r="C28" s="6" t="str">
        <f t="shared" si="0"/>
        <v>So</v>
      </c>
      <c r="D28" s="6"/>
      <c r="E28" s="7" t="str">
        <f t="shared" si="1"/>
        <v/>
      </c>
      <c r="F28" s="8"/>
      <c r="G28" s="8"/>
      <c r="H28" s="4"/>
      <c r="I28" s="7">
        <f t="shared" si="3"/>
        <v>0</v>
      </c>
      <c r="J28" s="48" t="str">
        <f t="shared" si="2"/>
        <v/>
      </c>
      <c r="K28" s="49"/>
    </row>
    <row r="29" spans="2:11" x14ac:dyDescent="0.25">
      <c r="B29" s="5">
        <f t="shared" si="4"/>
        <v>46349</v>
      </c>
      <c r="C29" s="6" t="str">
        <f t="shared" si="0"/>
        <v>Mo</v>
      </c>
      <c r="D29" s="6"/>
      <c r="E29" s="7">
        <f t="shared" si="1"/>
        <v>0.33333333333333331</v>
      </c>
      <c r="F29" s="8"/>
      <c r="G29" s="8"/>
      <c r="H29" s="4"/>
      <c r="I29" s="7">
        <f t="shared" si="3"/>
        <v>0</v>
      </c>
      <c r="J29" s="48" t="str">
        <f t="shared" si="2"/>
        <v/>
      </c>
      <c r="K29" s="49"/>
    </row>
    <row r="30" spans="2:11" x14ac:dyDescent="0.25">
      <c r="B30" s="5">
        <f t="shared" si="4"/>
        <v>46350</v>
      </c>
      <c r="C30" s="6" t="str">
        <f t="shared" si="0"/>
        <v>Di</v>
      </c>
      <c r="D30" s="6"/>
      <c r="E30" s="7">
        <f t="shared" si="1"/>
        <v>0.33333333333333331</v>
      </c>
      <c r="F30" s="8"/>
      <c r="G30" s="8"/>
      <c r="H30" s="4"/>
      <c r="I30" s="7">
        <f t="shared" si="3"/>
        <v>0</v>
      </c>
      <c r="J30" s="48" t="str">
        <f t="shared" si="2"/>
        <v/>
      </c>
      <c r="K30" s="49"/>
    </row>
    <row r="31" spans="2:11" x14ac:dyDescent="0.25">
      <c r="B31" s="5">
        <f t="shared" si="4"/>
        <v>46351</v>
      </c>
      <c r="C31" s="6" t="str">
        <f t="shared" si="0"/>
        <v>Mi</v>
      </c>
      <c r="D31" s="6"/>
      <c r="E31" s="7">
        <f t="shared" si="1"/>
        <v>0.33333333333333331</v>
      </c>
      <c r="F31" s="8"/>
      <c r="G31" s="8"/>
      <c r="H31" s="4"/>
      <c r="I31" s="7">
        <f t="shared" si="3"/>
        <v>0</v>
      </c>
      <c r="J31" s="48" t="str">
        <f t="shared" si="2"/>
        <v/>
      </c>
      <c r="K31" s="49"/>
    </row>
    <row r="32" spans="2:11" x14ac:dyDescent="0.25">
      <c r="B32" s="5">
        <f t="shared" si="4"/>
        <v>46352</v>
      </c>
      <c r="C32" s="6" t="str">
        <f t="shared" si="0"/>
        <v>Do</v>
      </c>
      <c r="D32" s="6"/>
      <c r="E32" s="7">
        <f t="shared" si="1"/>
        <v>0.33333333333333331</v>
      </c>
      <c r="F32" s="8"/>
      <c r="G32" s="8"/>
      <c r="H32" s="4"/>
      <c r="I32" s="7">
        <f t="shared" si="3"/>
        <v>0</v>
      </c>
      <c r="J32" s="48" t="str">
        <f t="shared" si="2"/>
        <v/>
      </c>
      <c r="K32" s="49"/>
    </row>
    <row r="33" spans="2:11" x14ac:dyDescent="0.25">
      <c r="B33" s="5">
        <f t="shared" si="4"/>
        <v>46353</v>
      </c>
      <c r="C33" s="6" t="str">
        <f t="shared" si="0"/>
        <v>Fr</v>
      </c>
      <c r="D33" s="6"/>
      <c r="E33" s="7">
        <f t="shared" si="1"/>
        <v>0.33333333333333331</v>
      </c>
      <c r="F33" s="8"/>
      <c r="G33" s="8"/>
      <c r="H33" s="4"/>
      <c r="I33" s="7">
        <f t="shared" si="3"/>
        <v>0</v>
      </c>
      <c r="J33" s="48" t="str">
        <f t="shared" si="2"/>
        <v/>
      </c>
      <c r="K33" s="49"/>
    </row>
    <row r="34" spans="2:11" x14ac:dyDescent="0.25">
      <c r="B34" s="5">
        <f>B33+1</f>
        <v>46354</v>
      </c>
      <c r="C34" s="6" t="str">
        <f t="shared" si="0"/>
        <v>Sa</v>
      </c>
      <c r="D34" s="6"/>
      <c r="E34" s="7" t="str">
        <f t="shared" si="1"/>
        <v/>
      </c>
      <c r="F34" s="8"/>
      <c r="G34" s="8"/>
      <c r="H34" s="4"/>
      <c r="I34" s="7">
        <f t="shared" si="3"/>
        <v>0</v>
      </c>
      <c r="J34" s="48" t="str">
        <f t="shared" si="2"/>
        <v/>
      </c>
      <c r="K34" s="49"/>
    </row>
    <row r="35" spans="2:11" x14ac:dyDescent="0.25">
      <c r="B35" s="5">
        <f t="shared" si="4"/>
        <v>46355</v>
      </c>
      <c r="C35" s="6" t="str">
        <f t="shared" si="0"/>
        <v>So</v>
      </c>
      <c r="D35" s="6"/>
      <c r="E35" s="7" t="str">
        <f t="shared" si="1"/>
        <v/>
      </c>
      <c r="F35" s="8"/>
      <c r="G35" s="8"/>
      <c r="H35" s="4"/>
      <c r="I35" s="7">
        <f t="shared" si="3"/>
        <v>0</v>
      </c>
      <c r="J35" s="48" t="str">
        <f t="shared" si="2"/>
        <v/>
      </c>
      <c r="K35" s="49"/>
    </row>
    <row r="36" spans="2:11" x14ac:dyDescent="0.25">
      <c r="B36" s="5">
        <f t="shared" si="4"/>
        <v>46356</v>
      </c>
      <c r="C36" s="6" t="str">
        <f t="shared" si="0"/>
        <v>Mo</v>
      </c>
      <c r="D36" s="6"/>
      <c r="E36" s="7">
        <f t="shared" si="1"/>
        <v>0.33333333333333331</v>
      </c>
      <c r="F36" s="8"/>
      <c r="G36" s="8"/>
      <c r="H36" s="4"/>
      <c r="I36" s="7">
        <f t="shared" si="3"/>
        <v>0</v>
      </c>
      <c r="J36" s="48" t="str">
        <f t="shared" si="2"/>
        <v/>
      </c>
      <c r="K36" s="49"/>
    </row>
    <row r="37" spans="2:11" x14ac:dyDescent="0.25">
      <c r="B37" s="5">
        <f t="shared" si="4"/>
        <v>46357</v>
      </c>
      <c r="C37" s="6" t="str">
        <f t="shared" si="0"/>
        <v/>
      </c>
      <c r="D37" s="6"/>
      <c r="E37" s="7" t="str">
        <f t="shared" si="1"/>
        <v/>
      </c>
      <c r="F37" s="8"/>
      <c r="G37" s="8"/>
      <c r="H37" s="4"/>
      <c r="I37" s="7" t="str">
        <f t="shared" si="3"/>
        <v/>
      </c>
      <c r="J37" s="48" t="str">
        <f t="shared" si="2"/>
        <v/>
      </c>
      <c r="K37" s="49"/>
    </row>
    <row r="38" spans="2:11" ht="7.5" customHeight="1" x14ac:dyDescent="0.25">
      <c r="B38" s="1"/>
    </row>
    <row r="39" spans="2:11" ht="15.75" x14ac:dyDescent="0.25">
      <c r="B39" s="58" t="s">
        <v>8</v>
      </c>
      <c r="C39" s="60"/>
      <c r="D39" s="60"/>
      <c r="E39" s="12">
        <f>F3*K2*24</f>
        <v>168</v>
      </c>
      <c r="F39" s="63" t="s">
        <v>13</v>
      </c>
      <c r="G39" s="63"/>
      <c r="H39" s="63"/>
      <c r="I39" s="9">
        <f>SUM(I7:I37)*24</f>
        <v>0</v>
      </c>
      <c r="J39" s="61">
        <f>SUM(J7:K37)</f>
        <v>0</v>
      </c>
      <c r="K39" s="62"/>
    </row>
    <row r="42" spans="2:11" ht="15.75" thickBot="1" x14ac:dyDescent="0.3">
      <c r="B42" s="2"/>
      <c r="C42" s="2"/>
      <c r="D42" s="2"/>
      <c r="E42" s="2"/>
      <c r="F42" s="2"/>
      <c r="H42" s="57"/>
      <c r="I42" s="57"/>
      <c r="J42" s="57"/>
      <c r="K42" s="57"/>
    </row>
    <row r="43" spans="2:11" x14ac:dyDescent="0.25">
      <c r="B43" t="s">
        <v>9</v>
      </c>
      <c r="H43" t="s">
        <v>10</v>
      </c>
    </row>
  </sheetData>
  <mergeCells count="43">
    <mergeCell ref="B1:K1"/>
    <mergeCell ref="B2:E2"/>
    <mergeCell ref="F2:G2"/>
    <mergeCell ref="I2:J2"/>
    <mergeCell ref="B3:E3"/>
    <mergeCell ref="F3:G3"/>
    <mergeCell ref="I3:J3"/>
    <mergeCell ref="J17:K17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29:K29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B39:D39"/>
    <mergeCell ref="F39:H39"/>
    <mergeCell ref="J39:K39"/>
    <mergeCell ref="H42:K42"/>
    <mergeCell ref="J30:K30"/>
    <mergeCell ref="J31:K31"/>
    <mergeCell ref="J32:K32"/>
    <mergeCell ref="J33:K33"/>
    <mergeCell ref="J34:K34"/>
    <mergeCell ref="J35:K35"/>
    <mergeCell ref="J36:K36"/>
    <mergeCell ref="J37:K37"/>
  </mergeCells>
  <conditionalFormatting sqref="B7:B37">
    <cfRule type="timePeriod" dxfId="21" priority="13" timePeriod="today">
      <formula>FLOOR(B7,1)=TODAY()</formula>
    </cfRule>
  </conditionalFormatting>
  <conditionalFormatting sqref="B33:B37">
    <cfRule type="expression" dxfId="20" priority="14">
      <formula>MONTH($F$2)&lt;MONTH(B33)</formula>
    </cfRule>
  </conditionalFormatting>
  <conditionalFormatting sqref="B7:K37">
    <cfRule type="expression" dxfId="19" priority="7">
      <formula>WEEKDAY($B7,2)&gt;=6</formula>
    </cfRule>
    <cfRule type="expression" dxfId="18" priority="9">
      <formula>$C7="GF"</formula>
    </cfRule>
  </conditionalFormatting>
  <conditionalFormatting sqref="D7:D37">
    <cfRule type="containsText" dxfId="17" priority="1" operator="containsText" text="FX">
      <formula>NOT(ISERROR(SEARCH("FX",D7)))</formula>
    </cfRule>
    <cfRule type="containsText" dxfId="16" priority="4" operator="containsText" text="K">
      <formula>NOT(ISERROR(SEARCH("K",D7)))</formula>
    </cfRule>
    <cfRule type="containsText" dxfId="15" priority="5" operator="containsText" text="F">
      <formula>NOT(ISERROR(SEARCH("F",D7)))</formula>
    </cfRule>
    <cfRule type="containsText" dxfId="14" priority="6" operator="containsText" text="U">
      <formula>NOT(ISERROR(SEARCH("U",D7)))</formula>
    </cfRule>
  </conditionalFormatting>
  <conditionalFormatting sqref="F7:H37">
    <cfRule type="expression" dxfId="13" priority="8">
      <formula>WEEKDAY($B7,2)&gt;=6</formula>
    </cfRule>
  </conditionalFormatting>
  <conditionalFormatting sqref="J39:K39">
    <cfRule type="expression" dxfId="12" priority="2">
      <formula>$J$39&lt;0</formula>
    </cfRule>
    <cfRule type="expression" dxfId="11" priority="3">
      <formula>$J$39&gt;0</formula>
    </cfRule>
  </conditionalFormatting>
  <printOptions horizontalCentered="1"/>
  <pageMargins left="0.70866141732283472" right="0.70866141732283472" top="0.78740157480314965" bottom="0.75196850393700787" header="0.31496062992125984" footer="0.29921259842519687"/>
  <pageSetup paperSize="9" orientation="portrait" r:id="rId1"/>
  <headerFooter>
    <oddHeader>&amp;C&amp;"-,Fett"&amp;18Arbeitszeitnachweis</oddHeader>
  </headerFooter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66E74-F76C-4163-B851-BCCEF7755B38}">
  <dimension ref="B1:N43"/>
  <sheetViews>
    <sheetView showGridLines="0" showRuler="0" zoomScaleNormal="100" zoomScalePageLayoutView="115" workbookViewId="0">
      <selection activeCell="F3" sqref="F3:G3"/>
    </sheetView>
  </sheetViews>
  <sheetFormatPr baseColWidth="10" defaultRowHeight="15" x14ac:dyDescent="0.25"/>
  <cols>
    <col min="3" max="3" width="5" customWidth="1"/>
    <col min="4" max="4" width="11.140625" bestFit="1" customWidth="1"/>
    <col min="5" max="8" width="8.140625" customWidth="1"/>
    <col min="9" max="9" width="10" customWidth="1"/>
    <col min="10" max="10" width="14" customWidth="1"/>
    <col min="11" max="11" width="10" customWidth="1"/>
  </cols>
  <sheetData>
    <row r="1" spans="2:14" x14ac:dyDescent="0.25">
      <c r="B1" s="54"/>
      <c r="C1" s="55"/>
      <c r="D1" s="55"/>
      <c r="E1" s="55"/>
      <c r="F1" s="55"/>
      <c r="G1" s="55"/>
      <c r="H1" s="55"/>
      <c r="I1" s="55"/>
      <c r="J1" s="55"/>
      <c r="K1" s="55"/>
    </row>
    <row r="2" spans="2:14" ht="15.75" x14ac:dyDescent="0.25">
      <c r="B2" s="50" t="s">
        <v>11</v>
      </c>
      <c r="C2" s="51"/>
      <c r="D2" s="51"/>
      <c r="E2" s="52"/>
      <c r="F2" s="56">
        <v>46357</v>
      </c>
      <c r="G2" s="56"/>
      <c r="I2" s="50" t="s">
        <v>7</v>
      </c>
      <c r="J2" s="51"/>
      <c r="K2" s="11">
        <v>0.33333333333333331</v>
      </c>
    </row>
    <row r="3" spans="2:14" ht="15.75" x14ac:dyDescent="0.25">
      <c r="B3" s="50" t="s">
        <v>14</v>
      </c>
      <c r="C3" s="51"/>
      <c r="D3" s="51"/>
      <c r="E3" s="52"/>
      <c r="F3" s="53">
        <f>COUNT(E7:E37)-COUNTIFS(D7:D37,"F")</f>
        <v>23</v>
      </c>
      <c r="G3" s="53"/>
      <c r="I3" s="50" t="s">
        <v>15</v>
      </c>
      <c r="J3" s="51"/>
      <c r="K3" s="13">
        <f>K2*F3*24</f>
        <v>184</v>
      </c>
    </row>
    <row r="4" spans="2:14" ht="7.5" customHeight="1" x14ac:dyDescent="0.25"/>
    <row r="6" spans="2:14" x14ac:dyDescent="0.25">
      <c r="B6" s="10" t="s">
        <v>0</v>
      </c>
      <c r="C6" s="10" t="s">
        <v>1</v>
      </c>
      <c r="D6" s="10" t="s">
        <v>16</v>
      </c>
      <c r="E6" s="10" t="s">
        <v>6</v>
      </c>
      <c r="F6" s="10" t="s">
        <v>2</v>
      </c>
      <c r="G6" s="10" t="s">
        <v>3</v>
      </c>
      <c r="H6" s="10" t="s">
        <v>4</v>
      </c>
      <c r="I6" s="10" t="s">
        <v>5</v>
      </c>
      <c r="J6" s="58" t="s">
        <v>12</v>
      </c>
      <c r="K6" s="59"/>
    </row>
    <row r="7" spans="2:14" x14ac:dyDescent="0.25">
      <c r="B7" s="5">
        <f>F2</f>
        <v>46357</v>
      </c>
      <c r="C7" s="6" t="str">
        <f t="shared" ref="C7:C37" si="0">IF(MONTH($F$2)&lt;MONTH(B7),"",TEXT(B7,"TTT"))</f>
        <v>Di</v>
      </c>
      <c r="D7" s="6"/>
      <c r="E7" s="7">
        <f>IF(D7="F",0,IF(MONTH($F$2)&lt;MONTH(B7),"",IF(AND(MONTH($F$2)=MONTH(B7),(OR(C7="Mo",C7="Di",C7="Mi",C7="Do",C7="Fr"))),$K$2,"")))</f>
        <v>0.33333333333333331</v>
      </c>
      <c r="F7" s="8"/>
      <c r="G7" s="8"/>
      <c r="H7" s="4"/>
      <c r="I7" s="7">
        <f>IF(OR(D7="U",D7="K",D7="F",D7="FX"),E7,IF(MONTH($F$2)&lt;MONTH(B7),"",G7-F7-H7))</f>
        <v>0</v>
      </c>
      <c r="J7" s="48" t="str">
        <f t="shared" ref="J7:J37" si="1">IF(D7="FX",-E7*24,IF(F7="","",ROUND((G7-H7-F7-E7),4)*24))</f>
        <v/>
      </c>
      <c r="K7" s="49"/>
    </row>
    <row r="8" spans="2:14" x14ac:dyDescent="0.25">
      <c r="B8" s="5">
        <f>B7+1</f>
        <v>46358</v>
      </c>
      <c r="C8" s="6" t="str">
        <f t="shared" si="0"/>
        <v>Mi</v>
      </c>
      <c r="D8" s="6"/>
      <c r="E8" s="7">
        <f>IF(D8="F",0,IF(MONTH($F$2)&lt;MONTH(B8),"",IF(AND(MONTH($F$2)=MONTH(B8),(OR(C8="Mo",C8="Di",C8="Mi",C8="Do",C8="Fr"))),$K$2,"")))</f>
        <v>0.33333333333333331</v>
      </c>
      <c r="F8" s="8"/>
      <c r="G8" s="8"/>
      <c r="H8" s="4"/>
      <c r="I8" s="7">
        <f t="shared" ref="I8:I37" si="2">IF(OR(D8="U",D8="K",D8="F",D8="FX"),E8,IF(MONTH($F$2)&lt;MONTH(B8),"",G8-F8-H8))</f>
        <v>0</v>
      </c>
      <c r="J8" s="48" t="str">
        <f t="shared" si="1"/>
        <v/>
      </c>
      <c r="K8" s="49"/>
    </row>
    <row r="9" spans="2:14" x14ac:dyDescent="0.25">
      <c r="B9" s="5">
        <f t="shared" ref="B9:B37" si="3">B8+1</f>
        <v>46359</v>
      </c>
      <c r="C9" s="6" t="str">
        <f t="shared" si="0"/>
        <v>Do</v>
      </c>
      <c r="D9" s="6"/>
      <c r="E9" s="7">
        <f t="shared" ref="E9:E37" si="4">IF(D9="F",0,IF(MONTH($F$2)&lt;MONTH(B9),"",IF(AND(MONTH($F$2)=MONTH(B9),(OR(C9="Mo",C9="Di",C9="Mi",C9="Do",C9="Fr"))),$K$2,"")))</f>
        <v>0.33333333333333331</v>
      </c>
      <c r="F9" s="8"/>
      <c r="G9" s="8"/>
      <c r="H9" s="4"/>
      <c r="I9" s="7">
        <f t="shared" si="2"/>
        <v>0</v>
      </c>
      <c r="J9" s="48" t="str">
        <f t="shared" si="1"/>
        <v/>
      </c>
      <c r="K9" s="49"/>
      <c r="N9" s="3"/>
    </row>
    <row r="10" spans="2:14" x14ac:dyDescent="0.25">
      <c r="B10" s="5">
        <f t="shared" si="3"/>
        <v>46360</v>
      </c>
      <c r="C10" s="6" t="str">
        <f t="shared" si="0"/>
        <v>Fr</v>
      </c>
      <c r="D10" s="6"/>
      <c r="E10" s="7">
        <f t="shared" si="4"/>
        <v>0.33333333333333331</v>
      </c>
      <c r="F10" s="8"/>
      <c r="G10" s="8"/>
      <c r="H10" s="4"/>
      <c r="I10" s="7">
        <f t="shared" si="2"/>
        <v>0</v>
      </c>
      <c r="J10" s="48" t="str">
        <f t="shared" si="1"/>
        <v/>
      </c>
      <c r="K10" s="49"/>
    </row>
    <row r="11" spans="2:14" x14ac:dyDescent="0.25">
      <c r="B11" s="5">
        <f t="shared" si="3"/>
        <v>46361</v>
      </c>
      <c r="C11" s="6" t="str">
        <f t="shared" si="0"/>
        <v>Sa</v>
      </c>
      <c r="D11" s="6"/>
      <c r="E11" s="7" t="str">
        <f t="shared" si="4"/>
        <v/>
      </c>
      <c r="F11" s="8"/>
      <c r="G11" s="8"/>
      <c r="H11" s="4"/>
      <c r="I11" s="7">
        <f t="shared" si="2"/>
        <v>0</v>
      </c>
      <c r="J11" s="48" t="str">
        <f t="shared" si="1"/>
        <v/>
      </c>
      <c r="K11" s="49"/>
    </row>
    <row r="12" spans="2:14" x14ac:dyDescent="0.25">
      <c r="B12" s="5">
        <f t="shared" si="3"/>
        <v>46362</v>
      </c>
      <c r="C12" s="6" t="str">
        <f t="shared" si="0"/>
        <v>So</v>
      </c>
      <c r="D12" s="6"/>
      <c r="E12" s="7" t="str">
        <f t="shared" si="4"/>
        <v/>
      </c>
      <c r="F12" s="8"/>
      <c r="G12" s="8"/>
      <c r="H12" s="4"/>
      <c r="I12" s="7">
        <f t="shared" si="2"/>
        <v>0</v>
      </c>
      <c r="J12" s="48" t="str">
        <f t="shared" si="1"/>
        <v/>
      </c>
      <c r="K12" s="49"/>
    </row>
    <row r="13" spans="2:14" x14ac:dyDescent="0.25">
      <c r="B13" s="5">
        <f t="shared" si="3"/>
        <v>46363</v>
      </c>
      <c r="C13" s="6" t="str">
        <f t="shared" si="0"/>
        <v>Mo</v>
      </c>
      <c r="D13" s="6"/>
      <c r="E13" s="7">
        <f t="shared" si="4"/>
        <v>0.33333333333333331</v>
      </c>
      <c r="F13" s="8"/>
      <c r="G13" s="8"/>
      <c r="H13" s="4"/>
      <c r="I13" s="7">
        <f t="shared" si="2"/>
        <v>0</v>
      </c>
      <c r="J13" s="48" t="str">
        <f t="shared" si="1"/>
        <v/>
      </c>
      <c r="K13" s="49"/>
    </row>
    <row r="14" spans="2:14" x14ac:dyDescent="0.25">
      <c r="B14" s="5">
        <f t="shared" si="3"/>
        <v>46364</v>
      </c>
      <c r="C14" s="6" t="str">
        <f t="shared" si="0"/>
        <v>Di</v>
      </c>
      <c r="D14" s="6"/>
      <c r="E14" s="7">
        <f t="shared" si="4"/>
        <v>0.33333333333333331</v>
      </c>
      <c r="F14" s="8"/>
      <c r="G14" s="8"/>
      <c r="H14" s="4"/>
      <c r="I14" s="7">
        <f t="shared" si="2"/>
        <v>0</v>
      </c>
      <c r="J14" s="48" t="str">
        <f t="shared" si="1"/>
        <v/>
      </c>
      <c r="K14" s="49"/>
    </row>
    <row r="15" spans="2:14" x14ac:dyDescent="0.25">
      <c r="B15" s="5">
        <f t="shared" si="3"/>
        <v>46365</v>
      </c>
      <c r="C15" s="6" t="str">
        <f t="shared" si="0"/>
        <v>Mi</v>
      </c>
      <c r="D15" s="6"/>
      <c r="E15" s="7">
        <f t="shared" si="4"/>
        <v>0.33333333333333331</v>
      </c>
      <c r="F15" s="8"/>
      <c r="G15" s="8"/>
      <c r="H15" s="4"/>
      <c r="I15" s="7">
        <f t="shared" si="2"/>
        <v>0</v>
      </c>
      <c r="J15" s="48" t="str">
        <f t="shared" si="1"/>
        <v/>
      </c>
      <c r="K15" s="49"/>
    </row>
    <row r="16" spans="2:14" x14ac:dyDescent="0.25">
      <c r="B16" s="5">
        <f t="shared" si="3"/>
        <v>46366</v>
      </c>
      <c r="C16" s="6" t="str">
        <f t="shared" si="0"/>
        <v>Do</v>
      </c>
      <c r="D16" s="6"/>
      <c r="E16" s="7">
        <f t="shared" si="4"/>
        <v>0.33333333333333331</v>
      </c>
      <c r="F16" s="8"/>
      <c r="G16" s="8"/>
      <c r="H16" s="4"/>
      <c r="I16" s="7">
        <f t="shared" si="2"/>
        <v>0</v>
      </c>
      <c r="J16" s="48" t="str">
        <f t="shared" si="1"/>
        <v/>
      </c>
      <c r="K16" s="49"/>
    </row>
    <row r="17" spans="2:11" x14ac:dyDescent="0.25">
      <c r="B17" s="5">
        <f t="shared" si="3"/>
        <v>46367</v>
      </c>
      <c r="C17" s="6" t="str">
        <f t="shared" si="0"/>
        <v>Fr</v>
      </c>
      <c r="D17" s="6"/>
      <c r="E17" s="7">
        <f t="shared" si="4"/>
        <v>0.33333333333333331</v>
      </c>
      <c r="F17" s="8"/>
      <c r="G17" s="8"/>
      <c r="H17" s="4"/>
      <c r="I17" s="7">
        <f t="shared" si="2"/>
        <v>0</v>
      </c>
      <c r="J17" s="48" t="str">
        <f t="shared" si="1"/>
        <v/>
      </c>
      <c r="K17" s="49"/>
    </row>
    <row r="18" spans="2:11" x14ac:dyDescent="0.25">
      <c r="B18" s="5">
        <f t="shared" si="3"/>
        <v>46368</v>
      </c>
      <c r="C18" s="6" t="str">
        <f t="shared" si="0"/>
        <v>Sa</v>
      </c>
      <c r="D18" s="6"/>
      <c r="E18" s="7" t="str">
        <f t="shared" si="4"/>
        <v/>
      </c>
      <c r="F18" s="8"/>
      <c r="G18" s="8"/>
      <c r="H18" s="4"/>
      <c r="I18" s="7">
        <f t="shared" si="2"/>
        <v>0</v>
      </c>
      <c r="J18" s="48" t="str">
        <f t="shared" si="1"/>
        <v/>
      </c>
      <c r="K18" s="49"/>
    </row>
    <row r="19" spans="2:11" x14ac:dyDescent="0.25">
      <c r="B19" s="5">
        <f t="shared" si="3"/>
        <v>46369</v>
      </c>
      <c r="C19" s="6" t="str">
        <f t="shared" si="0"/>
        <v>So</v>
      </c>
      <c r="D19" s="6"/>
      <c r="E19" s="7" t="str">
        <f t="shared" si="4"/>
        <v/>
      </c>
      <c r="F19" s="8"/>
      <c r="G19" s="8"/>
      <c r="H19" s="4"/>
      <c r="I19" s="7">
        <f t="shared" si="2"/>
        <v>0</v>
      </c>
      <c r="J19" s="48" t="str">
        <f t="shared" si="1"/>
        <v/>
      </c>
      <c r="K19" s="49"/>
    </row>
    <row r="20" spans="2:11" x14ac:dyDescent="0.25">
      <c r="B20" s="5">
        <f t="shared" si="3"/>
        <v>46370</v>
      </c>
      <c r="C20" s="6" t="str">
        <f t="shared" si="0"/>
        <v>Mo</v>
      </c>
      <c r="D20" s="6"/>
      <c r="E20" s="7">
        <f t="shared" si="4"/>
        <v>0.33333333333333331</v>
      </c>
      <c r="F20" s="8"/>
      <c r="G20" s="8"/>
      <c r="H20" s="4"/>
      <c r="I20" s="7">
        <f t="shared" si="2"/>
        <v>0</v>
      </c>
      <c r="J20" s="48" t="str">
        <f t="shared" si="1"/>
        <v/>
      </c>
      <c r="K20" s="49"/>
    </row>
    <row r="21" spans="2:11" x14ac:dyDescent="0.25">
      <c r="B21" s="5">
        <f t="shared" si="3"/>
        <v>46371</v>
      </c>
      <c r="C21" s="6" t="str">
        <f t="shared" si="0"/>
        <v>Di</v>
      </c>
      <c r="D21" s="6"/>
      <c r="E21" s="7">
        <f t="shared" si="4"/>
        <v>0.33333333333333331</v>
      </c>
      <c r="F21" s="8"/>
      <c r="G21" s="8"/>
      <c r="H21" s="4"/>
      <c r="I21" s="7">
        <f t="shared" si="2"/>
        <v>0</v>
      </c>
      <c r="J21" s="48" t="str">
        <f t="shared" si="1"/>
        <v/>
      </c>
      <c r="K21" s="49"/>
    </row>
    <row r="22" spans="2:11" x14ac:dyDescent="0.25">
      <c r="B22" s="5">
        <f t="shared" si="3"/>
        <v>46372</v>
      </c>
      <c r="C22" s="6" t="str">
        <f t="shared" si="0"/>
        <v>Mi</v>
      </c>
      <c r="D22" s="6"/>
      <c r="E22" s="7">
        <f t="shared" si="4"/>
        <v>0.33333333333333331</v>
      </c>
      <c r="F22" s="8"/>
      <c r="G22" s="8"/>
      <c r="H22" s="4"/>
      <c r="I22" s="7">
        <f t="shared" si="2"/>
        <v>0</v>
      </c>
      <c r="J22" s="48" t="str">
        <f t="shared" si="1"/>
        <v/>
      </c>
      <c r="K22" s="49"/>
    </row>
    <row r="23" spans="2:11" x14ac:dyDescent="0.25">
      <c r="B23" s="5">
        <f t="shared" si="3"/>
        <v>46373</v>
      </c>
      <c r="C23" s="6" t="str">
        <f t="shared" si="0"/>
        <v>Do</v>
      </c>
      <c r="D23" s="6"/>
      <c r="E23" s="7">
        <f t="shared" si="4"/>
        <v>0.33333333333333331</v>
      </c>
      <c r="F23" s="8"/>
      <c r="G23" s="8"/>
      <c r="H23" s="4"/>
      <c r="I23" s="7">
        <f t="shared" si="2"/>
        <v>0</v>
      </c>
      <c r="J23" s="48" t="str">
        <f t="shared" si="1"/>
        <v/>
      </c>
      <c r="K23" s="49"/>
    </row>
    <row r="24" spans="2:11" x14ac:dyDescent="0.25">
      <c r="B24" s="5">
        <f t="shared" si="3"/>
        <v>46374</v>
      </c>
      <c r="C24" s="6" t="str">
        <f t="shared" si="0"/>
        <v>Fr</v>
      </c>
      <c r="D24" s="6"/>
      <c r="E24" s="7">
        <f t="shared" si="4"/>
        <v>0.33333333333333331</v>
      </c>
      <c r="F24" s="8"/>
      <c r="G24" s="8"/>
      <c r="H24" s="4"/>
      <c r="I24" s="7">
        <f t="shared" si="2"/>
        <v>0</v>
      </c>
      <c r="J24" s="48" t="str">
        <f t="shared" si="1"/>
        <v/>
      </c>
      <c r="K24" s="49"/>
    </row>
    <row r="25" spans="2:11" x14ac:dyDescent="0.25">
      <c r="B25" s="5">
        <f t="shared" si="3"/>
        <v>46375</v>
      </c>
      <c r="C25" s="6" t="str">
        <f t="shared" si="0"/>
        <v>Sa</v>
      </c>
      <c r="D25" s="6"/>
      <c r="E25" s="7" t="str">
        <f t="shared" si="4"/>
        <v/>
      </c>
      <c r="F25" s="8"/>
      <c r="G25" s="8"/>
      <c r="H25" s="4"/>
      <c r="I25" s="7">
        <f t="shared" si="2"/>
        <v>0</v>
      </c>
      <c r="J25" s="48" t="str">
        <f t="shared" si="1"/>
        <v/>
      </c>
      <c r="K25" s="49"/>
    </row>
    <row r="26" spans="2:11" x14ac:dyDescent="0.25">
      <c r="B26" s="5">
        <f t="shared" si="3"/>
        <v>46376</v>
      </c>
      <c r="C26" s="6" t="str">
        <f t="shared" si="0"/>
        <v>So</v>
      </c>
      <c r="D26" s="6"/>
      <c r="E26" s="7" t="str">
        <f t="shared" si="4"/>
        <v/>
      </c>
      <c r="F26" s="8"/>
      <c r="G26" s="8"/>
      <c r="H26" s="4"/>
      <c r="I26" s="7">
        <f t="shared" si="2"/>
        <v>0</v>
      </c>
      <c r="J26" s="48" t="str">
        <f t="shared" si="1"/>
        <v/>
      </c>
      <c r="K26" s="49"/>
    </row>
    <row r="27" spans="2:11" x14ac:dyDescent="0.25">
      <c r="B27" s="5">
        <f t="shared" si="3"/>
        <v>46377</v>
      </c>
      <c r="C27" s="6" t="str">
        <f t="shared" si="0"/>
        <v>Mo</v>
      </c>
      <c r="D27" s="6"/>
      <c r="E27" s="7">
        <f t="shared" si="4"/>
        <v>0.33333333333333331</v>
      </c>
      <c r="F27" s="8"/>
      <c r="G27" s="8"/>
      <c r="H27" s="4"/>
      <c r="I27" s="7">
        <f t="shared" si="2"/>
        <v>0</v>
      </c>
      <c r="J27" s="48" t="str">
        <f t="shared" si="1"/>
        <v/>
      </c>
      <c r="K27" s="49"/>
    </row>
    <row r="28" spans="2:11" x14ac:dyDescent="0.25">
      <c r="B28" s="5">
        <f>B27+1</f>
        <v>46378</v>
      </c>
      <c r="C28" s="6" t="str">
        <f t="shared" si="0"/>
        <v>Di</v>
      </c>
      <c r="D28" s="6"/>
      <c r="E28" s="7">
        <f t="shared" si="4"/>
        <v>0.33333333333333331</v>
      </c>
      <c r="F28" s="8"/>
      <c r="G28" s="8"/>
      <c r="H28" s="4"/>
      <c r="I28" s="7">
        <f t="shared" si="2"/>
        <v>0</v>
      </c>
      <c r="J28" s="48" t="str">
        <f t="shared" si="1"/>
        <v/>
      </c>
      <c r="K28" s="49"/>
    </row>
    <row r="29" spans="2:11" x14ac:dyDescent="0.25">
      <c r="B29" s="5">
        <f t="shared" si="3"/>
        <v>46379</v>
      </c>
      <c r="C29" s="6" t="str">
        <f t="shared" si="0"/>
        <v>Mi</v>
      </c>
      <c r="D29" s="6"/>
      <c r="E29" s="7">
        <f t="shared" si="4"/>
        <v>0.33333333333333331</v>
      </c>
      <c r="F29" s="8"/>
      <c r="G29" s="8"/>
      <c r="H29" s="4"/>
      <c r="I29" s="7">
        <f t="shared" si="2"/>
        <v>0</v>
      </c>
      <c r="J29" s="48" t="str">
        <f t="shared" si="1"/>
        <v/>
      </c>
      <c r="K29" s="49"/>
    </row>
    <row r="30" spans="2:11" x14ac:dyDescent="0.25">
      <c r="B30" s="5">
        <f t="shared" si="3"/>
        <v>46380</v>
      </c>
      <c r="C30" s="6" t="str">
        <f t="shared" si="0"/>
        <v>Do</v>
      </c>
      <c r="D30" s="6"/>
      <c r="E30" s="7">
        <f t="shared" si="4"/>
        <v>0.33333333333333331</v>
      </c>
      <c r="F30" s="8"/>
      <c r="G30" s="8"/>
      <c r="H30" s="4"/>
      <c r="I30" s="7">
        <f t="shared" si="2"/>
        <v>0</v>
      </c>
      <c r="J30" s="48" t="str">
        <f t="shared" si="1"/>
        <v/>
      </c>
      <c r="K30" s="49"/>
    </row>
    <row r="31" spans="2:11" x14ac:dyDescent="0.25">
      <c r="B31" s="5">
        <f t="shared" si="3"/>
        <v>46381</v>
      </c>
      <c r="C31" s="6" t="str">
        <f t="shared" si="0"/>
        <v>Fr</v>
      </c>
      <c r="D31" s="6"/>
      <c r="E31" s="7">
        <f t="shared" si="4"/>
        <v>0.33333333333333331</v>
      </c>
      <c r="F31" s="8"/>
      <c r="G31" s="8"/>
      <c r="H31" s="4"/>
      <c r="I31" s="7">
        <f t="shared" si="2"/>
        <v>0</v>
      </c>
      <c r="J31" s="48" t="str">
        <f t="shared" si="1"/>
        <v/>
      </c>
      <c r="K31" s="49"/>
    </row>
    <row r="32" spans="2:11" x14ac:dyDescent="0.25">
      <c r="B32" s="5">
        <f t="shared" si="3"/>
        <v>46382</v>
      </c>
      <c r="C32" s="6" t="str">
        <f t="shared" si="0"/>
        <v>Sa</v>
      </c>
      <c r="D32" s="6"/>
      <c r="E32" s="7" t="str">
        <f t="shared" si="4"/>
        <v/>
      </c>
      <c r="F32" s="8"/>
      <c r="G32" s="8"/>
      <c r="H32" s="4"/>
      <c r="I32" s="7">
        <f t="shared" si="2"/>
        <v>0</v>
      </c>
      <c r="J32" s="48" t="str">
        <f t="shared" si="1"/>
        <v/>
      </c>
      <c r="K32" s="49"/>
    </row>
    <row r="33" spans="2:11" x14ac:dyDescent="0.25">
      <c r="B33" s="5">
        <f t="shared" si="3"/>
        <v>46383</v>
      </c>
      <c r="C33" s="6" t="str">
        <f t="shared" si="0"/>
        <v>So</v>
      </c>
      <c r="D33" s="6"/>
      <c r="E33" s="7" t="str">
        <f t="shared" si="4"/>
        <v/>
      </c>
      <c r="F33" s="8"/>
      <c r="G33" s="8"/>
      <c r="H33" s="4"/>
      <c r="I33" s="7">
        <f t="shared" si="2"/>
        <v>0</v>
      </c>
      <c r="J33" s="48" t="str">
        <f t="shared" si="1"/>
        <v/>
      </c>
      <c r="K33" s="49"/>
    </row>
    <row r="34" spans="2:11" x14ac:dyDescent="0.25">
      <c r="B34" s="5">
        <f>B33+1</f>
        <v>46384</v>
      </c>
      <c r="C34" s="6" t="str">
        <f t="shared" si="0"/>
        <v>Mo</v>
      </c>
      <c r="D34" s="6"/>
      <c r="E34" s="7">
        <f t="shared" si="4"/>
        <v>0.33333333333333331</v>
      </c>
      <c r="F34" s="8"/>
      <c r="G34" s="8"/>
      <c r="H34" s="4"/>
      <c r="I34" s="7">
        <f t="shared" si="2"/>
        <v>0</v>
      </c>
      <c r="J34" s="48" t="str">
        <f t="shared" si="1"/>
        <v/>
      </c>
      <c r="K34" s="49"/>
    </row>
    <row r="35" spans="2:11" x14ac:dyDescent="0.25">
      <c r="B35" s="5">
        <f t="shared" si="3"/>
        <v>46385</v>
      </c>
      <c r="C35" s="6" t="str">
        <f t="shared" si="0"/>
        <v>Di</v>
      </c>
      <c r="D35" s="6"/>
      <c r="E35" s="7">
        <f t="shared" si="4"/>
        <v>0.33333333333333331</v>
      </c>
      <c r="F35" s="8"/>
      <c r="G35" s="8"/>
      <c r="H35" s="4"/>
      <c r="I35" s="7">
        <f t="shared" si="2"/>
        <v>0</v>
      </c>
      <c r="J35" s="48" t="str">
        <f t="shared" si="1"/>
        <v/>
      </c>
      <c r="K35" s="49"/>
    </row>
    <row r="36" spans="2:11" x14ac:dyDescent="0.25">
      <c r="B36" s="5">
        <f t="shared" si="3"/>
        <v>46386</v>
      </c>
      <c r="C36" s="6" t="str">
        <f t="shared" si="0"/>
        <v>Mi</v>
      </c>
      <c r="D36" s="6"/>
      <c r="E36" s="7">
        <f t="shared" si="4"/>
        <v>0.33333333333333331</v>
      </c>
      <c r="F36" s="8"/>
      <c r="G36" s="8"/>
      <c r="H36" s="4"/>
      <c r="I36" s="7">
        <f t="shared" si="2"/>
        <v>0</v>
      </c>
      <c r="J36" s="48" t="str">
        <f t="shared" si="1"/>
        <v/>
      </c>
      <c r="K36" s="49"/>
    </row>
    <row r="37" spans="2:11" x14ac:dyDescent="0.25">
      <c r="B37" s="5">
        <f t="shared" si="3"/>
        <v>46387</v>
      </c>
      <c r="C37" s="6" t="str">
        <f t="shared" si="0"/>
        <v>Do</v>
      </c>
      <c r="D37" s="6"/>
      <c r="E37" s="7">
        <f t="shared" si="4"/>
        <v>0.33333333333333331</v>
      </c>
      <c r="F37" s="8"/>
      <c r="G37" s="8"/>
      <c r="H37" s="4"/>
      <c r="I37" s="7">
        <f t="shared" si="2"/>
        <v>0</v>
      </c>
      <c r="J37" s="48" t="str">
        <f t="shared" si="1"/>
        <v/>
      </c>
      <c r="K37" s="49"/>
    </row>
    <row r="38" spans="2:11" ht="7.5" customHeight="1" x14ac:dyDescent="0.25">
      <c r="B38" s="1"/>
    </row>
    <row r="39" spans="2:11" ht="15.75" x14ac:dyDescent="0.25">
      <c r="B39" s="58" t="s">
        <v>8</v>
      </c>
      <c r="C39" s="60"/>
      <c r="D39" s="60"/>
      <c r="E39" s="12">
        <f>F3*K2*24</f>
        <v>184</v>
      </c>
      <c r="F39" s="63" t="s">
        <v>13</v>
      </c>
      <c r="G39" s="63"/>
      <c r="H39" s="63"/>
      <c r="I39" s="9">
        <f>SUM(I7:I37)*24</f>
        <v>0</v>
      </c>
      <c r="J39" s="61">
        <f>SUM(J7:K37)</f>
        <v>0</v>
      </c>
      <c r="K39" s="62"/>
    </row>
    <row r="42" spans="2:11" ht="15.75" thickBot="1" x14ac:dyDescent="0.3">
      <c r="B42" s="2"/>
      <c r="C42" s="2"/>
      <c r="D42" s="2"/>
      <c r="E42" s="2"/>
      <c r="F42" s="2"/>
      <c r="H42" s="57"/>
      <c r="I42" s="57"/>
      <c r="J42" s="57"/>
      <c r="K42" s="57"/>
    </row>
    <row r="43" spans="2:11" x14ac:dyDescent="0.25">
      <c r="B43" t="s">
        <v>9</v>
      </c>
      <c r="H43" t="s">
        <v>10</v>
      </c>
    </row>
  </sheetData>
  <mergeCells count="43">
    <mergeCell ref="B1:K1"/>
    <mergeCell ref="B2:E2"/>
    <mergeCell ref="F2:G2"/>
    <mergeCell ref="I2:J2"/>
    <mergeCell ref="B3:E3"/>
    <mergeCell ref="F3:G3"/>
    <mergeCell ref="I3:J3"/>
    <mergeCell ref="J17:K17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29:K29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B39:D39"/>
    <mergeCell ref="F39:H39"/>
    <mergeCell ref="J39:K39"/>
    <mergeCell ref="H42:K42"/>
    <mergeCell ref="J30:K30"/>
    <mergeCell ref="J31:K31"/>
    <mergeCell ref="J32:K32"/>
    <mergeCell ref="J33:K33"/>
    <mergeCell ref="J34:K34"/>
    <mergeCell ref="J35:K35"/>
    <mergeCell ref="J36:K36"/>
    <mergeCell ref="J37:K37"/>
  </mergeCells>
  <conditionalFormatting sqref="B7:B37">
    <cfRule type="timePeriod" dxfId="10" priority="13" timePeriod="today">
      <formula>FLOOR(B7,1)=TODAY()</formula>
    </cfRule>
  </conditionalFormatting>
  <conditionalFormatting sqref="B33:B37">
    <cfRule type="expression" dxfId="9" priority="14">
      <formula>MONTH($F$2)&lt;MONTH(B33)</formula>
    </cfRule>
  </conditionalFormatting>
  <conditionalFormatting sqref="B7:K37">
    <cfRule type="expression" dxfId="8" priority="7">
      <formula>WEEKDAY($B7,2)&gt;=6</formula>
    </cfRule>
    <cfRule type="expression" dxfId="7" priority="9">
      <formula>$C7="GF"</formula>
    </cfRule>
  </conditionalFormatting>
  <conditionalFormatting sqref="D7:D37">
    <cfRule type="containsText" dxfId="6" priority="1" operator="containsText" text="FX">
      <formula>NOT(ISERROR(SEARCH("FX",D7)))</formula>
    </cfRule>
    <cfRule type="containsText" dxfId="5" priority="4" operator="containsText" text="K">
      <formula>NOT(ISERROR(SEARCH("K",D7)))</formula>
    </cfRule>
    <cfRule type="containsText" dxfId="4" priority="5" operator="containsText" text="F">
      <formula>NOT(ISERROR(SEARCH("F",D7)))</formula>
    </cfRule>
    <cfRule type="containsText" dxfId="3" priority="6" operator="containsText" text="U">
      <formula>NOT(ISERROR(SEARCH("U",D7)))</formula>
    </cfRule>
  </conditionalFormatting>
  <conditionalFormatting sqref="F7:H37">
    <cfRule type="expression" dxfId="2" priority="8">
      <formula>WEEKDAY($B7,2)&gt;=6</formula>
    </cfRule>
  </conditionalFormatting>
  <conditionalFormatting sqref="J39:K39">
    <cfRule type="expression" dxfId="1" priority="2">
      <formula>$J$39&lt;0</formula>
    </cfRule>
    <cfRule type="expression" dxfId="0" priority="3">
      <formula>$J$39&gt;0</formula>
    </cfRule>
  </conditionalFormatting>
  <printOptions horizontalCentered="1"/>
  <pageMargins left="0.70866141732283472" right="0.70866141732283472" top="0.78740157480314965" bottom="0.75196850393700787" header="0.31496062992125984" footer="0.29921259842519687"/>
  <pageSetup paperSize="9" orientation="portrait" r:id="rId1"/>
  <headerFooter>
    <oddHeader>&amp;C&amp;"-,Fett"&amp;18Arbeitszeitnachweis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14</vt:i4>
      </vt:variant>
    </vt:vector>
  </HeadingPairs>
  <TitlesOfParts>
    <vt:vector size="14" baseType="lpstr">
      <vt:lpstr>Legende</vt:lpstr>
      <vt:lpstr>Übersicht</vt:lpstr>
      <vt:lpstr>Januar</vt:lpstr>
      <vt:lpstr>Februar</vt:lpstr>
      <vt:lpstr>März</vt:lpstr>
      <vt:lpstr>April</vt:lpstr>
      <vt:lpstr>Mai</vt:lpstr>
      <vt:lpstr>Juni</vt:lpstr>
      <vt:lpstr>Juli</vt:lpstr>
      <vt:lpstr>August</vt:lpstr>
      <vt:lpstr>September</vt:lpstr>
      <vt:lpstr>Oktober</vt:lpstr>
      <vt:lpstr>November</vt:lpstr>
      <vt:lpstr>Dezember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Youssef Nader</dc:creator>
  <cp:lastModifiedBy>Youssef Nader</cp:lastModifiedBy>
  <cp:lastPrinted>2022-06-08T11:53:16Z</cp:lastPrinted>
  <dcterms:created xsi:type="dcterms:W3CDTF">2016-01-19T12:39:19Z</dcterms:created>
  <dcterms:modified xsi:type="dcterms:W3CDTF">2025-12-21T13:09:38Z</dcterms:modified>
</cp:coreProperties>
</file>