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y_Passport\01_Kostenlose-Office-Vorlagen\Kostenlose Office Vorlagen\2024\Arbeitszeitnachweis 2024\"/>
    </mc:Choice>
  </mc:AlternateContent>
  <xr:revisionPtr revIDLastSave="0" documentId="8_{A3174517-CD0C-4654-8DEE-D8795661D7B7}" xr6:coauthVersionLast="47" xr6:coauthVersionMax="47" xr10:uidLastSave="{00000000-0000-0000-0000-000000000000}"/>
  <bookViews>
    <workbookView xWindow="-108" yWindow="-108" windowWidth="23256" windowHeight="12456" tabRatio="775" activeTab="13" xr2:uid="{00000000-000D-0000-FFFF-FFFF00000000}"/>
  </bookViews>
  <sheets>
    <sheet name="Legende" sheetId="14" r:id="rId1"/>
    <sheet name="Übersicht" sheetId="13" r:id="rId2"/>
    <sheet name="Januar" sheetId="1" r:id="rId3"/>
    <sheet name="Februar" sheetId="2" r:id="rId4"/>
    <sheet name="März" sheetId="3" r:id="rId5"/>
    <sheet name="April" sheetId="4" r:id="rId6"/>
    <sheet name="Mai" sheetId="5" r:id="rId7"/>
    <sheet name="Juni" sheetId="6" r:id="rId8"/>
    <sheet name="Juli" sheetId="7" r:id="rId9"/>
    <sheet name="August" sheetId="8" r:id="rId10"/>
    <sheet name="September" sheetId="9" r:id="rId11"/>
    <sheet name="Oktober" sheetId="10" r:id="rId12"/>
    <sheet name="November" sheetId="11" r:id="rId13"/>
    <sheet name="Dezember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2" l="1"/>
  <c r="E7" i="11"/>
  <c r="E7" i="10"/>
  <c r="E7" i="9"/>
  <c r="E7" i="8"/>
  <c r="E7" i="7"/>
  <c r="E7" i="6"/>
  <c r="E7" i="5"/>
  <c r="E7" i="4"/>
  <c r="E7" i="3"/>
  <c r="E7" i="2"/>
  <c r="E7" i="1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3" i="1"/>
  <c r="J10" i="1"/>
  <c r="J9" i="1"/>
  <c r="J7" i="1"/>
  <c r="B7" i="12"/>
  <c r="B8" i="12" s="1"/>
  <c r="B7" i="11"/>
  <c r="B8" i="11" s="1"/>
  <c r="B7" i="10"/>
  <c r="I7" i="10" s="1"/>
  <c r="B7" i="9"/>
  <c r="B8" i="9" s="1"/>
  <c r="B7" i="8"/>
  <c r="I7" i="8" s="1"/>
  <c r="B7" i="7"/>
  <c r="B8" i="7" s="1"/>
  <c r="B7" i="6"/>
  <c r="I7" i="6" s="1"/>
  <c r="B7" i="5"/>
  <c r="I7" i="5" s="1"/>
  <c r="B7" i="4"/>
  <c r="B8" i="4" s="1"/>
  <c r="B7" i="3"/>
  <c r="I7" i="3" s="1"/>
  <c r="B7" i="2"/>
  <c r="I7" i="2" s="1"/>
  <c r="C7" i="8" l="1"/>
  <c r="C7" i="6"/>
  <c r="B8" i="6"/>
  <c r="I8" i="6" s="1"/>
  <c r="C7" i="2"/>
  <c r="J39" i="3"/>
  <c r="J39" i="4"/>
  <c r="J39" i="9"/>
  <c r="J39" i="10"/>
  <c r="J39" i="5"/>
  <c r="J39" i="12"/>
  <c r="B8" i="8"/>
  <c r="I8" i="8" s="1"/>
  <c r="J39" i="11"/>
  <c r="I8" i="12"/>
  <c r="B9" i="12"/>
  <c r="C8" i="12"/>
  <c r="E8" i="12" s="1"/>
  <c r="I7" i="12"/>
  <c r="C7" i="12"/>
  <c r="I8" i="11"/>
  <c r="B9" i="11"/>
  <c r="C8" i="11"/>
  <c r="E8" i="11" s="1"/>
  <c r="I7" i="11"/>
  <c r="C7" i="11"/>
  <c r="C7" i="10"/>
  <c r="B8" i="10"/>
  <c r="I8" i="9"/>
  <c r="B9" i="9"/>
  <c r="C8" i="9"/>
  <c r="E8" i="9" s="1"/>
  <c r="I7" i="9"/>
  <c r="C7" i="9"/>
  <c r="J39" i="8"/>
  <c r="J39" i="7"/>
  <c r="C8" i="7"/>
  <c r="E8" i="7" s="1"/>
  <c r="I8" i="7"/>
  <c r="B9" i="7"/>
  <c r="I7" i="7"/>
  <c r="C7" i="7"/>
  <c r="C8" i="6"/>
  <c r="E8" i="6" s="1"/>
  <c r="J39" i="6"/>
  <c r="B9" i="6"/>
  <c r="I9" i="6" s="1"/>
  <c r="C9" i="6"/>
  <c r="E9" i="6" s="1"/>
  <c r="B10" i="6"/>
  <c r="C7" i="5"/>
  <c r="B8" i="5"/>
  <c r="I8" i="4"/>
  <c r="B9" i="4"/>
  <c r="C8" i="4"/>
  <c r="E8" i="4" s="1"/>
  <c r="I7" i="4"/>
  <c r="C7" i="4"/>
  <c r="C7" i="3"/>
  <c r="B8" i="3"/>
  <c r="B8" i="2"/>
  <c r="E10" i="1"/>
  <c r="I10" i="1" s="1"/>
  <c r="B9" i="8" l="1"/>
  <c r="B10" i="8"/>
  <c r="C8" i="8"/>
  <c r="E8" i="8" s="1"/>
  <c r="I9" i="12"/>
  <c r="B10" i="12"/>
  <c r="C9" i="12"/>
  <c r="E9" i="12" s="1"/>
  <c r="I9" i="11"/>
  <c r="B10" i="11"/>
  <c r="C9" i="11"/>
  <c r="E9" i="11" s="1"/>
  <c r="I8" i="10"/>
  <c r="B9" i="10"/>
  <c r="C8" i="10"/>
  <c r="E8" i="10" s="1"/>
  <c r="I9" i="9"/>
  <c r="B10" i="9"/>
  <c r="C9" i="9"/>
  <c r="E9" i="9" s="1"/>
  <c r="I10" i="8"/>
  <c r="B11" i="8"/>
  <c r="C10" i="8"/>
  <c r="E10" i="8" s="1"/>
  <c r="I9" i="7"/>
  <c r="B10" i="7"/>
  <c r="C9" i="7"/>
  <c r="E9" i="7" s="1"/>
  <c r="B11" i="6"/>
  <c r="C10" i="6"/>
  <c r="E10" i="6" s="1"/>
  <c r="I10" i="6"/>
  <c r="I8" i="5"/>
  <c r="B9" i="5"/>
  <c r="C8" i="5"/>
  <c r="E8" i="5" s="1"/>
  <c r="I9" i="4"/>
  <c r="B10" i="4"/>
  <c r="C9" i="4"/>
  <c r="E9" i="4" s="1"/>
  <c r="I8" i="3"/>
  <c r="B9" i="3"/>
  <c r="C8" i="3"/>
  <c r="E8" i="3" s="1"/>
  <c r="I8" i="2"/>
  <c r="C8" i="2"/>
  <c r="E8" i="2" s="1"/>
  <c r="B9" i="2"/>
  <c r="I9" i="2"/>
  <c r="I9" i="8" l="1"/>
  <c r="C9" i="8"/>
  <c r="E9" i="8" s="1"/>
  <c r="B11" i="12"/>
  <c r="C10" i="12"/>
  <c r="E10" i="12" s="1"/>
  <c r="I10" i="12"/>
  <c r="I10" i="11"/>
  <c r="B11" i="11"/>
  <c r="C10" i="11"/>
  <c r="E10" i="11" s="1"/>
  <c r="I9" i="10"/>
  <c r="C9" i="10"/>
  <c r="E9" i="10" s="1"/>
  <c r="B10" i="10"/>
  <c r="C10" i="9"/>
  <c r="E10" i="9" s="1"/>
  <c r="B11" i="9"/>
  <c r="I10" i="9"/>
  <c r="B12" i="8"/>
  <c r="C11" i="8"/>
  <c r="E11" i="8" s="1"/>
  <c r="I11" i="8"/>
  <c r="B11" i="7"/>
  <c r="C10" i="7"/>
  <c r="E10" i="7" s="1"/>
  <c r="I10" i="7"/>
  <c r="B12" i="6"/>
  <c r="C11" i="6"/>
  <c r="E11" i="6" s="1"/>
  <c r="I11" i="6"/>
  <c r="I9" i="5"/>
  <c r="C9" i="5"/>
  <c r="E9" i="5" s="1"/>
  <c r="B10" i="5"/>
  <c r="I10" i="4"/>
  <c r="B11" i="4"/>
  <c r="C10" i="4"/>
  <c r="E10" i="4" s="1"/>
  <c r="I9" i="3"/>
  <c r="C9" i="3"/>
  <c r="E9" i="3" s="1"/>
  <c r="B10" i="3"/>
  <c r="C9" i="2"/>
  <c r="E9" i="2" s="1"/>
  <c r="B10" i="2"/>
  <c r="B7" i="1"/>
  <c r="I7" i="1" s="1"/>
  <c r="B12" i="12" l="1"/>
  <c r="C11" i="12"/>
  <c r="E11" i="12" s="1"/>
  <c r="I11" i="12"/>
  <c r="B12" i="11"/>
  <c r="C11" i="11"/>
  <c r="E11" i="11" s="1"/>
  <c r="I11" i="11"/>
  <c r="C10" i="10"/>
  <c r="E10" i="10" s="1"/>
  <c r="I10" i="10"/>
  <c r="B11" i="10"/>
  <c r="B12" i="9"/>
  <c r="C11" i="9"/>
  <c r="E11" i="9" s="1"/>
  <c r="I11" i="9"/>
  <c r="I12" i="8"/>
  <c r="B13" i="8"/>
  <c r="C12" i="8"/>
  <c r="E12" i="8" s="1"/>
  <c r="B12" i="7"/>
  <c r="C11" i="7"/>
  <c r="E11" i="7" s="1"/>
  <c r="I11" i="7"/>
  <c r="I12" i="6"/>
  <c r="B13" i="6"/>
  <c r="C12" i="6"/>
  <c r="E12" i="6" s="1"/>
  <c r="C10" i="5"/>
  <c r="E10" i="5" s="1"/>
  <c r="I10" i="5"/>
  <c r="B11" i="5"/>
  <c r="B12" i="4"/>
  <c r="C11" i="4"/>
  <c r="E11" i="4" s="1"/>
  <c r="I11" i="4"/>
  <c r="B11" i="3"/>
  <c r="C10" i="3"/>
  <c r="E10" i="3" s="1"/>
  <c r="I10" i="3"/>
  <c r="I10" i="2"/>
  <c r="B11" i="2"/>
  <c r="C10" i="2"/>
  <c r="E10" i="2" s="1"/>
  <c r="I11" i="2"/>
  <c r="C7" i="1"/>
  <c r="B8" i="1"/>
  <c r="I8" i="1" l="1"/>
  <c r="I12" i="12"/>
  <c r="B13" i="12"/>
  <c r="C12" i="12"/>
  <c r="E12" i="12" s="1"/>
  <c r="C12" i="11"/>
  <c r="E12" i="11" s="1"/>
  <c r="I12" i="11"/>
  <c r="B13" i="11"/>
  <c r="C11" i="10"/>
  <c r="E11" i="10" s="1"/>
  <c r="B12" i="10"/>
  <c r="I11" i="10"/>
  <c r="B13" i="9"/>
  <c r="C12" i="9"/>
  <c r="E12" i="9" s="1"/>
  <c r="I12" i="9"/>
  <c r="I13" i="8"/>
  <c r="B14" i="8"/>
  <c r="C13" i="8"/>
  <c r="E13" i="8" s="1"/>
  <c r="I12" i="7"/>
  <c r="B13" i="7"/>
  <c r="C12" i="7"/>
  <c r="E12" i="7" s="1"/>
  <c r="I13" i="6"/>
  <c r="B14" i="6"/>
  <c r="C13" i="6"/>
  <c r="E13" i="6" s="1"/>
  <c r="I11" i="5"/>
  <c r="B12" i="5"/>
  <c r="C11" i="5"/>
  <c r="E11" i="5" s="1"/>
  <c r="B13" i="4"/>
  <c r="C12" i="4"/>
  <c r="E12" i="4" s="1"/>
  <c r="I12" i="4"/>
  <c r="B12" i="3"/>
  <c r="C11" i="3"/>
  <c r="E11" i="3" s="1"/>
  <c r="I11" i="3"/>
  <c r="C11" i="2"/>
  <c r="E11" i="2" s="1"/>
  <c r="B12" i="2"/>
  <c r="C8" i="1"/>
  <c r="E8" i="1" s="1"/>
  <c r="B9" i="1"/>
  <c r="J8" i="1" l="1"/>
  <c r="I13" i="12"/>
  <c r="B14" i="12"/>
  <c r="C13" i="12"/>
  <c r="E13" i="12" s="1"/>
  <c r="I13" i="11"/>
  <c r="B14" i="11"/>
  <c r="C13" i="11"/>
  <c r="E13" i="11" s="1"/>
  <c r="B13" i="10"/>
  <c r="C12" i="10"/>
  <c r="E12" i="10" s="1"/>
  <c r="I12" i="10"/>
  <c r="I13" i="9"/>
  <c r="B14" i="9"/>
  <c r="C13" i="9"/>
  <c r="E13" i="9" s="1"/>
  <c r="I14" i="8"/>
  <c r="B15" i="8"/>
  <c r="C14" i="8"/>
  <c r="E14" i="8" s="1"/>
  <c r="I13" i="7"/>
  <c r="B14" i="7"/>
  <c r="C13" i="7"/>
  <c r="E13" i="7" s="1"/>
  <c r="B15" i="6"/>
  <c r="C14" i="6"/>
  <c r="E14" i="6" s="1"/>
  <c r="I14" i="6"/>
  <c r="C12" i="5"/>
  <c r="E12" i="5" s="1"/>
  <c r="I12" i="5"/>
  <c r="B13" i="5"/>
  <c r="I13" i="4"/>
  <c r="B14" i="4"/>
  <c r="C13" i="4"/>
  <c r="E13" i="4" s="1"/>
  <c r="I12" i="3"/>
  <c r="B13" i="3"/>
  <c r="C12" i="3"/>
  <c r="E12" i="3" s="1"/>
  <c r="B13" i="2"/>
  <c r="C12" i="2"/>
  <c r="E12" i="2" s="1"/>
  <c r="I12" i="2"/>
  <c r="C9" i="1"/>
  <c r="E9" i="1" s="1"/>
  <c r="I9" i="1" s="1"/>
  <c r="B10" i="1"/>
  <c r="I14" i="12" l="1"/>
  <c r="B15" i="12"/>
  <c r="C14" i="12"/>
  <c r="E14" i="12" s="1"/>
  <c r="B15" i="11"/>
  <c r="C14" i="11"/>
  <c r="E14" i="11" s="1"/>
  <c r="I14" i="11"/>
  <c r="C13" i="10"/>
  <c r="E13" i="10" s="1"/>
  <c r="I13" i="10"/>
  <c r="B14" i="10"/>
  <c r="B15" i="9"/>
  <c r="C14" i="9"/>
  <c r="E14" i="9" s="1"/>
  <c r="I14" i="9"/>
  <c r="B16" i="8"/>
  <c r="C15" i="8"/>
  <c r="E15" i="8" s="1"/>
  <c r="I15" i="8"/>
  <c r="B15" i="7"/>
  <c r="C14" i="7"/>
  <c r="E14" i="7" s="1"/>
  <c r="I14" i="7"/>
  <c r="B16" i="6"/>
  <c r="C15" i="6"/>
  <c r="E15" i="6" s="1"/>
  <c r="I15" i="6"/>
  <c r="C13" i="5"/>
  <c r="E13" i="5" s="1"/>
  <c r="B14" i="5"/>
  <c r="I13" i="5"/>
  <c r="B15" i="4"/>
  <c r="C14" i="4"/>
  <c r="E14" i="4" s="1"/>
  <c r="I14" i="4"/>
  <c r="B14" i="3"/>
  <c r="C13" i="3"/>
  <c r="E13" i="3" s="1"/>
  <c r="I13" i="3"/>
  <c r="C13" i="2"/>
  <c r="E13" i="2" s="1"/>
  <c r="B14" i="2"/>
  <c r="I13" i="2"/>
  <c r="C10" i="1"/>
  <c r="B11" i="1"/>
  <c r="B12" i="1"/>
  <c r="I12" i="1" l="1"/>
  <c r="B16" i="12"/>
  <c r="C15" i="12"/>
  <c r="E15" i="12" s="1"/>
  <c r="I15" i="12"/>
  <c r="B16" i="11"/>
  <c r="C15" i="11"/>
  <c r="E15" i="11" s="1"/>
  <c r="I15" i="11"/>
  <c r="C14" i="10"/>
  <c r="E14" i="10" s="1"/>
  <c r="I14" i="10"/>
  <c r="B15" i="10"/>
  <c r="B16" i="9"/>
  <c r="C15" i="9"/>
  <c r="E15" i="9" s="1"/>
  <c r="I15" i="9"/>
  <c r="I16" i="8"/>
  <c r="B17" i="8"/>
  <c r="C16" i="8"/>
  <c r="E16" i="8" s="1"/>
  <c r="B16" i="7"/>
  <c r="C15" i="7"/>
  <c r="E15" i="7" s="1"/>
  <c r="I15" i="7"/>
  <c r="I16" i="6"/>
  <c r="B17" i="6"/>
  <c r="C16" i="6"/>
  <c r="E16" i="6" s="1"/>
  <c r="C14" i="5"/>
  <c r="E14" i="5" s="1"/>
  <c r="B15" i="5"/>
  <c r="I14" i="5"/>
  <c r="B16" i="4"/>
  <c r="C15" i="4"/>
  <c r="E15" i="4" s="1"/>
  <c r="I15" i="4"/>
  <c r="I14" i="3"/>
  <c r="B15" i="3"/>
  <c r="C14" i="3"/>
  <c r="E14" i="3" s="1"/>
  <c r="C14" i="2"/>
  <c r="E14" i="2" s="1"/>
  <c r="I14" i="2"/>
  <c r="B15" i="2"/>
  <c r="C12" i="1"/>
  <c r="E12" i="1" s="1"/>
  <c r="J12" i="1" s="1"/>
  <c r="C11" i="1"/>
  <c r="E11" i="1" s="1"/>
  <c r="B13" i="1"/>
  <c r="J11" i="1" l="1"/>
  <c r="I11" i="1"/>
  <c r="E13" i="1"/>
  <c r="I13" i="1"/>
  <c r="C16" i="12"/>
  <c r="E16" i="12" s="1"/>
  <c r="I16" i="12"/>
  <c r="B17" i="12"/>
  <c r="B17" i="11"/>
  <c r="C16" i="11"/>
  <c r="E16" i="11" s="1"/>
  <c r="I16" i="11"/>
  <c r="I15" i="10"/>
  <c r="B16" i="10"/>
  <c r="C15" i="10"/>
  <c r="E15" i="10" s="1"/>
  <c r="I16" i="9"/>
  <c r="B17" i="9"/>
  <c r="C16" i="9"/>
  <c r="E16" i="9" s="1"/>
  <c r="I17" i="8"/>
  <c r="B18" i="8"/>
  <c r="C17" i="8"/>
  <c r="E17" i="8" s="1"/>
  <c r="I16" i="7"/>
  <c r="B17" i="7"/>
  <c r="C16" i="7"/>
  <c r="E16" i="7" s="1"/>
  <c r="I17" i="6"/>
  <c r="B18" i="6"/>
  <c r="C17" i="6"/>
  <c r="E17" i="6" s="1"/>
  <c r="I15" i="5"/>
  <c r="B16" i="5"/>
  <c r="C15" i="5"/>
  <c r="E15" i="5" s="1"/>
  <c r="B17" i="4"/>
  <c r="C16" i="4"/>
  <c r="E16" i="4" s="1"/>
  <c r="I16" i="4"/>
  <c r="C15" i="3"/>
  <c r="E15" i="3" s="1"/>
  <c r="I15" i="3"/>
  <c r="B16" i="3"/>
  <c r="B16" i="2"/>
  <c r="C15" i="2"/>
  <c r="E15" i="2" s="1"/>
  <c r="I15" i="2" s="1"/>
  <c r="C13" i="1"/>
  <c r="B14" i="1"/>
  <c r="B15" i="1"/>
  <c r="E14" i="1" l="1"/>
  <c r="J14" i="1" s="1"/>
  <c r="I14" i="1"/>
  <c r="I17" i="12"/>
  <c r="B18" i="12"/>
  <c r="C17" i="12"/>
  <c r="E17" i="12" s="1"/>
  <c r="I17" i="11"/>
  <c r="B18" i="11"/>
  <c r="C17" i="11"/>
  <c r="E17" i="11" s="1"/>
  <c r="C16" i="10"/>
  <c r="E16" i="10" s="1"/>
  <c r="I16" i="10"/>
  <c r="B17" i="10"/>
  <c r="I17" i="9"/>
  <c r="B18" i="9"/>
  <c r="C17" i="9"/>
  <c r="E17" i="9" s="1"/>
  <c r="B19" i="8"/>
  <c r="C18" i="8"/>
  <c r="E18" i="8" s="1"/>
  <c r="I18" i="8"/>
  <c r="I17" i="7"/>
  <c r="B18" i="7"/>
  <c r="C17" i="7"/>
  <c r="E17" i="7" s="1"/>
  <c r="B19" i="6"/>
  <c r="C18" i="6"/>
  <c r="E18" i="6" s="1"/>
  <c r="I18" i="6"/>
  <c r="C16" i="5"/>
  <c r="E16" i="5" s="1"/>
  <c r="B17" i="5"/>
  <c r="I16" i="5"/>
  <c r="I17" i="4"/>
  <c r="B18" i="4"/>
  <c r="C17" i="4"/>
  <c r="E17" i="4" s="1"/>
  <c r="B17" i="3"/>
  <c r="C16" i="3"/>
  <c r="E16" i="3" s="1"/>
  <c r="I16" i="3"/>
  <c r="B17" i="2"/>
  <c r="C16" i="2"/>
  <c r="E16" i="2" s="1"/>
  <c r="I16" i="2" s="1"/>
  <c r="C15" i="1"/>
  <c r="E15" i="1" s="1"/>
  <c r="I15" i="1" s="1"/>
  <c r="C14" i="1"/>
  <c r="B16" i="1"/>
  <c r="B19" i="12" l="1"/>
  <c r="C18" i="12"/>
  <c r="E18" i="12" s="1"/>
  <c r="I18" i="12"/>
  <c r="B19" i="11"/>
  <c r="C18" i="11"/>
  <c r="E18" i="11" s="1"/>
  <c r="I18" i="11"/>
  <c r="B18" i="10"/>
  <c r="C17" i="10"/>
  <c r="E17" i="10" s="1"/>
  <c r="I17" i="10"/>
  <c r="B19" i="9"/>
  <c r="C18" i="9"/>
  <c r="E18" i="9" s="1"/>
  <c r="I18" i="9"/>
  <c r="B20" i="8"/>
  <c r="C19" i="8"/>
  <c r="E19" i="8" s="1"/>
  <c r="I19" i="8"/>
  <c r="I18" i="7"/>
  <c r="B19" i="7"/>
  <c r="C18" i="7"/>
  <c r="E18" i="7" s="1"/>
  <c r="B20" i="6"/>
  <c r="C19" i="6"/>
  <c r="E19" i="6" s="1"/>
  <c r="I19" i="6"/>
  <c r="C17" i="5"/>
  <c r="E17" i="5" s="1"/>
  <c r="B18" i="5"/>
  <c r="I17" i="5"/>
  <c r="B19" i="4"/>
  <c r="C18" i="4"/>
  <c r="E18" i="4" s="1"/>
  <c r="I18" i="4"/>
  <c r="C17" i="3"/>
  <c r="E17" i="3" s="1"/>
  <c r="B18" i="3"/>
  <c r="I17" i="3"/>
  <c r="B18" i="2"/>
  <c r="C17" i="2"/>
  <c r="E17" i="2" s="1"/>
  <c r="I17" i="2" s="1"/>
  <c r="C16" i="1"/>
  <c r="E16" i="1" s="1"/>
  <c r="I16" i="1" s="1"/>
  <c r="B17" i="1"/>
  <c r="B20" i="12" l="1"/>
  <c r="C19" i="12"/>
  <c r="E19" i="12" s="1"/>
  <c r="I19" i="12"/>
  <c r="B20" i="11"/>
  <c r="C19" i="11"/>
  <c r="E19" i="11" s="1"/>
  <c r="I19" i="11"/>
  <c r="I18" i="10"/>
  <c r="B19" i="10"/>
  <c r="C18" i="10"/>
  <c r="E18" i="10" s="1"/>
  <c r="B20" i="9"/>
  <c r="C19" i="9"/>
  <c r="E19" i="9" s="1"/>
  <c r="I19" i="9"/>
  <c r="I20" i="8"/>
  <c r="B21" i="8"/>
  <c r="C20" i="8"/>
  <c r="E20" i="8" s="1"/>
  <c r="B20" i="7"/>
  <c r="C19" i="7"/>
  <c r="E19" i="7" s="1"/>
  <c r="I19" i="7"/>
  <c r="I20" i="6"/>
  <c r="B21" i="6"/>
  <c r="C20" i="6"/>
  <c r="E20" i="6" s="1"/>
  <c r="I18" i="5"/>
  <c r="B19" i="5"/>
  <c r="C18" i="5"/>
  <c r="E18" i="5" s="1"/>
  <c r="B20" i="4"/>
  <c r="C19" i="4"/>
  <c r="E19" i="4" s="1"/>
  <c r="I19" i="4"/>
  <c r="B19" i="3"/>
  <c r="C18" i="3"/>
  <c r="E18" i="3" s="1"/>
  <c r="I18" i="3"/>
  <c r="B19" i="2"/>
  <c r="C18" i="2"/>
  <c r="E18" i="2" s="1"/>
  <c r="I18" i="2" s="1"/>
  <c r="C17" i="1"/>
  <c r="E17" i="1" s="1"/>
  <c r="I17" i="1" s="1"/>
  <c r="B18" i="1"/>
  <c r="I20" i="12" l="1"/>
  <c r="B21" i="12"/>
  <c r="C20" i="12"/>
  <c r="E20" i="12" s="1"/>
  <c r="B21" i="11"/>
  <c r="I20" i="11"/>
  <c r="C20" i="11"/>
  <c r="E20" i="11" s="1"/>
  <c r="C19" i="10"/>
  <c r="E19" i="10" s="1"/>
  <c r="I19" i="10"/>
  <c r="B20" i="10"/>
  <c r="I20" i="9"/>
  <c r="B21" i="9"/>
  <c r="C20" i="9"/>
  <c r="E20" i="9" s="1"/>
  <c r="I21" i="8"/>
  <c r="B22" i="8"/>
  <c r="C21" i="8"/>
  <c r="E21" i="8" s="1"/>
  <c r="I20" i="7"/>
  <c r="B21" i="7"/>
  <c r="C20" i="7"/>
  <c r="E20" i="7" s="1"/>
  <c r="I21" i="6"/>
  <c r="B22" i="6"/>
  <c r="C21" i="6"/>
  <c r="E21" i="6" s="1"/>
  <c r="I19" i="5"/>
  <c r="B20" i="5"/>
  <c r="C19" i="5"/>
  <c r="E19" i="5" s="1"/>
  <c r="B21" i="4"/>
  <c r="I20" i="4"/>
  <c r="C20" i="4"/>
  <c r="E20" i="4" s="1"/>
  <c r="I19" i="3"/>
  <c r="C19" i="3"/>
  <c r="E19" i="3" s="1"/>
  <c r="B20" i="3"/>
  <c r="B20" i="2"/>
  <c r="C19" i="2"/>
  <c r="E19" i="2" s="1"/>
  <c r="I19" i="2" s="1"/>
  <c r="C18" i="1"/>
  <c r="E18" i="1" s="1"/>
  <c r="I18" i="1" s="1"/>
  <c r="B19" i="1"/>
  <c r="I21" i="12" l="1"/>
  <c r="B22" i="12"/>
  <c r="C21" i="12"/>
  <c r="E21" i="12" s="1"/>
  <c r="I21" i="11"/>
  <c r="B22" i="11"/>
  <c r="C21" i="11"/>
  <c r="E21" i="11" s="1"/>
  <c r="B21" i="10"/>
  <c r="C20" i="10"/>
  <c r="E20" i="10" s="1"/>
  <c r="I20" i="10"/>
  <c r="I21" i="9"/>
  <c r="B22" i="9"/>
  <c r="C21" i="9"/>
  <c r="E21" i="9" s="1"/>
  <c r="B23" i="8"/>
  <c r="C22" i="8"/>
  <c r="E22" i="8" s="1"/>
  <c r="I22" i="8"/>
  <c r="I21" i="7"/>
  <c r="B22" i="7"/>
  <c r="C21" i="7"/>
  <c r="E21" i="7" s="1"/>
  <c r="B23" i="6"/>
  <c r="C22" i="6"/>
  <c r="E22" i="6" s="1"/>
  <c r="I22" i="6"/>
  <c r="B21" i="5"/>
  <c r="C20" i="5"/>
  <c r="E20" i="5" s="1"/>
  <c r="I20" i="5"/>
  <c r="I21" i="4"/>
  <c r="B22" i="4"/>
  <c r="C21" i="4"/>
  <c r="E21" i="4" s="1"/>
  <c r="I20" i="3"/>
  <c r="B21" i="3"/>
  <c r="C20" i="3"/>
  <c r="E20" i="3" s="1"/>
  <c r="C20" i="2"/>
  <c r="E20" i="2" s="1"/>
  <c r="I20" i="2"/>
  <c r="B21" i="2"/>
  <c r="C19" i="1"/>
  <c r="E19" i="1" s="1"/>
  <c r="I19" i="1" s="1"/>
  <c r="B20" i="1"/>
  <c r="I20" i="1" l="1"/>
  <c r="I22" i="12"/>
  <c r="B23" i="12"/>
  <c r="C22" i="12"/>
  <c r="E22" i="12" s="1"/>
  <c r="B23" i="11"/>
  <c r="C22" i="11"/>
  <c r="E22" i="11" s="1"/>
  <c r="I22" i="11"/>
  <c r="C21" i="10"/>
  <c r="E21" i="10" s="1"/>
  <c r="B22" i="10"/>
  <c r="I21" i="10"/>
  <c r="I22" i="9"/>
  <c r="B23" i="9"/>
  <c r="C22" i="9"/>
  <c r="E22" i="9" s="1"/>
  <c r="B24" i="8"/>
  <c r="C23" i="8"/>
  <c r="E23" i="8" s="1"/>
  <c r="I23" i="8"/>
  <c r="I22" i="7"/>
  <c r="B23" i="7"/>
  <c r="C22" i="7"/>
  <c r="E22" i="7" s="1"/>
  <c r="B24" i="6"/>
  <c r="C23" i="6"/>
  <c r="E23" i="6" s="1"/>
  <c r="I23" i="6"/>
  <c r="C21" i="5"/>
  <c r="E21" i="5" s="1"/>
  <c r="B22" i="5"/>
  <c r="I21" i="5"/>
  <c r="B23" i="4"/>
  <c r="C22" i="4"/>
  <c r="E22" i="4" s="1"/>
  <c r="I22" i="4"/>
  <c r="B22" i="3"/>
  <c r="C21" i="3"/>
  <c r="E21" i="3" s="1"/>
  <c r="I21" i="3"/>
  <c r="C21" i="2"/>
  <c r="E21" i="2" s="1"/>
  <c r="B22" i="2"/>
  <c r="I21" i="2"/>
  <c r="C20" i="1"/>
  <c r="E20" i="1" s="1"/>
  <c r="B21" i="1"/>
  <c r="I21" i="1" l="1"/>
  <c r="B24" i="12"/>
  <c r="C23" i="12"/>
  <c r="E23" i="12" s="1"/>
  <c r="I23" i="12"/>
  <c r="B24" i="11"/>
  <c r="C23" i="11"/>
  <c r="E23" i="11" s="1"/>
  <c r="I23" i="11"/>
  <c r="C22" i="10"/>
  <c r="E22" i="10" s="1"/>
  <c r="I22" i="10"/>
  <c r="B23" i="10"/>
  <c r="B24" i="9"/>
  <c r="C23" i="9"/>
  <c r="E23" i="9" s="1"/>
  <c r="I23" i="9"/>
  <c r="B25" i="8"/>
  <c r="I24" i="8"/>
  <c r="C24" i="8"/>
  <c r="E24" i="8" s="1"/>
  <c r="B24" i="7"/>
  <c r="C23" i="7"/>
  <c r="E23" i="7" s="1"/>
  <c r="I23" i="7"/>
  <c r="I24" i="6"/>
  <c r="C24" i="6"/>
  <c r="E24" i="6" s="1"/>
  <c r="B25" i="6"/>
  <c r="C22" i="5"/>
  <c r="E22" i="5" s="1"/>
  <c r="B23" i="5"/>
  <c r="I22" i="5"/>
  <c r="B24" i="4"/>
  <c r="C23" i="4"/>
  <c r="E23" i="4" s="1"/>
  <c r="I23" i="4"/>
  <c r="C22" i="3"/>
  <c r="E22" i="3" s="1"/>
  <c r="I22" i="3"/>
  <c r="B23" i="3"/>
  <c r="B23" i="2"/>
  <c r="C22" i="2"/>
  <c r="E22" i="2" s="1"/>
  <c r="J39" i="2" s="1"/>
  <c r="I22" i="2"/>
  <c r="C21" i="1"/>
  <c r="E21" i="1" s="1"/>
  <c r="B22" i="1"/>
  <c r="I22" i="1" l="1"/>
  <c r="B25" i="12"/>
  <c r="C24" i="12"/>
  <c r="E24" i="12" s="1"/>
  <c r="I24" i="12"/>
  <c r="I24" i="11"/>
  <c r="B25" i="11"/>
  <c r="C24" i="11"/>
  <c r="E24" i="11" s="1"/>
  <c r="I23" i="10"/>
  <c r="B24" i="10"/>
  <c r="C23" i="10"/>
  <c r="E23" i="10" s="1"/>
  <c r="I24" i="9"/>
  <c r="B25" i="9"/>
  <c r="C24" i="9"/>
  <c r="E24" i="9" s="1"/>
  <c r="I25" i="8"/>
  <c r="B26" i="8"/>
  <c r="C25" i="8"/>
  <c r="E25" i="8" s="1"/>
  <c r="I24" i="7"/>
  <c r="B25" i="7"/>
  <c r="C24" i="7"/>
  <c r="E24" i="7" s="1"/>
  <c r="I25" i="6"/>
  <c r="B26" i="6"/>
  <c r="C25" i="6"/>
  <c r="E25" i="6" s="1"/>
  <c r="I23" i="5"/>
  <c r="B24" i="5"/>
  <c r="C23" i="5"/>
  <c r="E23" i="5" s="1"/>
  <c r="I24" i="4"/>
  <c r="B25" i="4"/>
  <c r="C24" i="4"/>
  <c r="E24" i="4" s="1"/>
  <c r="C23" i="3"/>
  <c r="E23" i="3" s="1"/>
  <c r="I23" i="3"/>
  <c r="B24" i="3"/>
  <c r="I23" i="2"/>
  <c r="B24" i="2"/>
  <c r="C23" i="2"/>
  <c r="E23" i="2" s="1"/>
  <c r="C22" i="1"/>
  <c r="E22" i="1" s="1"/>
  <c r="J22" i="1" s="1"/>
  <c r="B23" i="1"/>
  <c r="I23" i="1" l="1"/>
  <c r="I25" i="12"/>
  <c r="B26" i="12"/>
  <c r="C25" i="12"/>
  <c r="E25" i="12" s="1"/>
  <c r="I25" i="11"/>
  <c r="B26" i="11"/>
  <c r="C25" i="11"/>
  <c r="E25" i="11" s="1"/>
  <c r="C24" i="10"/>
  <c r="E24" i="10" s="1"/>
  <c r="I24" i="10"/>
  <c r="B25" i="10"/>
  <c r="I25" i="9"/>
  <c r="B26" i="9"/>
  <c r="C25" i="9"/>
  <c r="E25" i="9" s="1"/>
  <c r="I26" i="8"/>
  <c r="B27" i="8"/>
  <c r="C26" i="8"/>
  <c r="E26" i="8" s="1"/>
  <c r="I25" i="7"/>
  <c r="B26" i="7"/>
  <c r="C25" i="7"/>
  <c r="E25" i="7" s="1"/>
  <c r="B27" i="6"/>
  <c r="C26" i="6"/>
  <c r="E26" i="6" s="1"/>
  <c r="I26" i="6"/>
  <c r="C24" i="5"/>
  <c r="E24" i="5" s="1"/>
  <c r="B25" i="5"/>
  <c r="I24" i="5"/>
  <c r="I25" i="4"/>
  <c r="B26" i="4"/>
  <c r="C25" i="4"/>
  <c r="E25" i="4" s="1"/>
  <c r="C24" i="3"/>
  <c r="E24" i="3" s="1"/>
  <c r="B25" i="3"/>
  <c r="I24" i="3"/>
  <c r="B25" i="2"/>
  <c r="C24" i="2"/>
  <c r="E24" i="2" s="1"/>
  <c r="I24" i="2"/>
  <c r="C23" i="1"/>
  <c r="E23" i="1" s="1"/>
  <c r="B24" i="1"/>
  <c r="I24" i="1" l="1"/>
  <c r="B27" i="12"/>
  <c r="C26" i="12"/>
  <c r="E26" i="12" s="1"/>
  <c r="I26" i="12"/>
  <c r="B27" i="11"/>
  <c r="C26" i="11"/>
  <c r="E26" i="11" s="1"/>
  <c r="I26" i="11"/>
  <c r="B26" i="10"/>
  <c r="I25" i="10"/>
  <c r="C25" i="10"/>
  <c r="E25" i="10" s="1"/>
  <c r="I26" i="9"/>
  <c r="B27" i="9"/>
  <c r="C26" i="9"/>
  <c r="E26" i="9" s="1"/>
  <c r="B28" i="8"/>
  <c r="C27" i="8"/>
  <c r="E27" i="8" s="1"/>
  <c r="I27" i="8"/>
  <c r="B27" i="7"/>
  <c r="C26" i="7"/>
  <c r="E26" i="7" s="1"/>
  <c r="I26" i="7"/>
  <c r="B28" i="6"/>
  <c r="C27" i="6"/>
  <c r="E27" i="6" s="1"/>
  <c r="I27" i="6"/>
  <c r="C25" i="5"/>
  <c r="E25" i="5" s="1"/>
  <c r="B26" i="5"/>
  <c r="I25" i="5"/>
  <c r="B27" i="4"/>
  <c r="C26" i="4"/>
  <c r="E26" i="4" s="1"/>
  <c r="I26" i="4"/>
  <c r="C25" i="3"/>
  <c r="E25" i="3" s="1"/>
  <c r="I25" i="3"/>
  <c r="B26" i="3"/>
  <c r="B26" i="2"/>
  <c r="I25" i="2"/>
  <c r="C25" i="2"/>
  <c r="E25" i="2" s="1"/>
  <c r="C24" i="1"/>
  <c r="E24" i="1" s="1"/>
  <c r="B25" i="1"/>
  <c r="I25" i="1" l="1"/>
  <c r="B28" i="12"/>
  <c r="C27" i="12"/>
  <c r="E27" i="12" s="1"/>
  <c r="I27" i="12"/>
  <c r="B28" i="11"/>
  <c r="C27" i="11"/>
  <c r="E27" i="11" s="1"/>
  <c r="I27" i="11"/>
  <c r="I26" i="10"/>
  <c r="B27" i="10"/>
  <c r="C26" i="10"/>
  <c r="E26" i="10" s="1"/>
  <c r="B28" i="9"/>
  <c r="C27" i="9"/>
  <c r="E27" i="9" s="1"/>
  <c r="I27" i="9"/>
  <c r="C28" i="8"/>
  <c r="E28" i="8" s="1"/>
  <c r="I28" i="8"/>
  <c r="B29" i="8"/>
  <c r="B28" i="7"/>
  <c r="C27" i="7"/>
  <c r="E27" i="7" s="1"/>
  <c r="I27" i="7"/>
  <c r="I28" i="6"/>
  <c r="B29" i="6"/>
  <c r="C28" i="6"/>
  <c r="E28" i="6" s="1"/>
  <c r="I26" i="5"/>
  <c r="B27" i="5"/>
  <c r="C26" i="5"/>
  <c r="E26" i="5" s="1"/>
  <c r="B28" i="4"/>
  <c r="C27" i="4"/>
  <c r="E27" i="4" s="1"/>
  <c r="I27" i="4"/>
  <c r="C26" i="3"/>
  <c r="E26" i="3" s="1"/>
  <c r="I26" i="3"/>
  <c r="B27" i="3"/>
  <c r="C26" i="2"/>
  <c r="E26" i="2" s="1"/>
  <c r="I26" i="2"/>
  <c r="B27" i="2"/>
  <c r="C25" i="1"/>
  <c r="E25" i="1" s="1"/>
  <c r="B26" i="1"/>
  <c r="I26" i="1" l="1"/>
  <c r="B29" i="12"/>
  <c r="C28" i="12"/>
  <c r="E28" i="12" s="1"/>
  <c r="I28" i="12"/>
  <c r="I28" i="11"/>
  <c r="C28" i="11"/>
  <c r="E28" i="11" s="1"/>
  <c r="B29" i="11"/>
  <c r="C27" i="10"/>
  <c r="E27" i="10" s="1"/>
  <c r="I27" i="10"/>
  <c r="B28" i="10"/>
  <c r="I28" i="9"/>
  <c r="B29" i="9"/>
  <c r="C28" i="9"/>
  <c r="E28" i="9" s="1"/>
  <c r="I29" i="8"/>
  <c r="B30" i="8"/>
  <c r="C29" i="8"/>
  <c r="E29" i="8" s="1"/>
  <c r="I28" i="7"/>
  <c r="B29" i="7"/>
  <c r="C28" i="7"/>
  <c r="E28" i="7" s="1"/>
  <c r="I29" i="6"/>
  <c r="B30" i="6"/>
  <c r="C29" i="6"/>
  <c r="E29" i="6" s="1"/>
  <c r="I27" i="5"/>
  <c r="B28" i="5"/>
  <c r="C27" i="5"/>
  <c r="E27" i="5" s="1"/>
  <c r="I28" i="4"/>
  <c r="B29" i="4"/>
  <c r="C28" i="4"/>
  <c r="E28" i="4" s="1"/>
  <c r="B28" i="3"/>
  <c r="C27" i="3"/>
  <c r="E27" i="3" s="1"/>
  <c r="I27" i="3"/>
  <c r="C27" i="2"/>
  <c r="E27" i="2" s="1"/>
  <c r="I27" i="2"/>
  <c r="B28" i="2"/>
  <c r="C26" i="1"/>
  <c r="E26" i="1" s="1"/>
  <c r="B27" i="1"/>
  <c r="I27" i="1" l="1"/>
  <c r="I29" i="12"/>
  <c r="B30" i="12"/>
  <c r="C29" i="12"/>
  <c r="E29" i="12" s="1"/>
  <c r="I29" i="11"/>
  <c r="B30" i="11"/>
  <c r="C29" i="11"/>
  <c r="E29" i="11" s="1"/>
  <c r="B29" i="10"/>
  <c r="I28" i="10"/>
  <c r="C28" i="10"/>
  <c r="E28" i="10" s="1"/>
  <c r="I29" i="9"/>
  <c r="B30" i="9"/>
  <c r="C29" i="9"/>
  <c r="E29" i="9" s="1"/>
  <c r="B31" i="8"/>
  <c r="C30" i="8"/>
  <c r="E30" i="8" s="1"/>
  <c r="I30" i="8"/>
  <c r="I29" i="7"/>
  <c r="B30" i="7"/>
  <c r="C29" i="7"/>
  <c r="E29" i="7" s="1"/>
  <c r="B31" i="6"/>
  <c r="C30" i="6"/>
  <c r="E30" i="6" s="1"/>
  <c r="I30" i="6"/>
  <c r="C28" i="5"/>
  <c r="E28" i="5" s="1"/>
  <c r="B29" i="5"/>
  <c r="I28" i="5"/>
  <c r="I29" i="4"/>
  <c r="B30" i="4"/>
  <c r="C29" i="4"/>
  <c r="E29" i="4" s="1"/>
  <c r="I28" i="3"/>
  <c r="B29" i="3"/>
  <c r="C28" i="3"/>
  <c r="E28" i="3" s="1"/>
  <c r="C28" i="2"/>
  <c r="E28" i="2" s="1"/>
  <c r="I28" i="2"/>
  <c r="B29" i="2"/>
  <c r="C27" i="1"/>
  <c r="E27" i="1" s="1"/>
  <c r="B28" i="1"/>
  <c r="I28" i="1" l="1"/>
  <c r="B31" i="12"/>
  <c r="C30" i="12"/>
  <c r="E30" i="12" s="1"/>
  <c r="I30" i="12"/>
  <c r="I30" i="11"/>
  <c r="B31" i="11"/>
  <c r="C30" i="11"/>
  <c r="E30" i="11" s="1"/>
  <c r="C29" i="10"/>
  <c r="E29" i="10" s="1"/>
  <c r="I29" i="10"/>
  <c r="B30" i="10"/>
  <c r="I30" i="9"/>
  <c r="B31" i="9"/>
  <c r="C30" i="9"/>
  <c r="E30" i="9" s="1"/>
  <c r="B32" i="8"/>
  <c r="C31" i="8"/>
  <c r="E31" i="8" s="1"/>
  <c r="I31" i="8"/>
  <c r="I30" i="7"/>
  <c r="B31" i="7"/>
  <c r="C30" i="7"/>
  <c r="E30" i="7" s="1"/>
  <c r="B32" i="6"/>
  <c r="C31" i="6"/>
  <c r="E31" i="6" s="1"/>
  <c r="I31" i="6"/>
  <c r="B30" i="5"/>
  <c r="C29" i="5"/>
  <c r="E29" i="5" s="1"/>
  <c r="I29" i="5"/>
  <c r="I30" i="4"/>
  <c r="B31" i="4"/>
  <c r="C30" i="4"/>
  <c r="E30" i="4" s="1"/>
  <c r="B30" i="3"/>
  <c r="C29" i="3"/>
  <c r="E29" i="3" s="1"/>
  <c r="I29" i="3"/>
  <c r="C29" i="2"/>
  <c r="E29" i="2" s="1"/>
  <c r="I29" i="2"/>
  <c r="B30" i="2"/>
  <c r="C28" i="1"/>
  <c r="E28" i="1" s="1"/>
  <c r="B29" i="1"/>
  <c r="I29" i="1" l="1"/>
  <c r="B32" i="12"/>
  <c r="C31" i="12"/>
  <c r="E31" i="12" s="1"/>
  <c r="I31" i="12"/>
  <c r="B32" i="11"/>
  <c r="C31" i="11"/>
  <c r="E31" i="11" s="1"/>
  <c r="I31" i="11"/>
  <c r="C30" i="10"/>
  <c r="E30" i="10" s="1"/>
  <c r="I30" i="10"/>
  <c r="B31" i="10"/>
  <c r="B32" i="9"/>
  <c r="C31" i="9"/>
  <c r="E31" i="9" s="1"/>
  <c r="I31" i="9"/>
  <c r="B33" i="8"/>
  <c r="I32" i="8"/>
  <c r="C32" i="8"/>
  <c r="E32" i="8" s="1"/>
  <c r="B32" i="7"/>
  <c r="C31" i="7"/>
  <c r="E31" i="7" s="1"/>
  <c r="I31" i="7"/>
  <c r="I32" i="6"/>
  <c r="B33" i="6"/>
  <c r="C32" i="6"/>
  <c r="E32" i="6" s="1"/>
  <c r="I30" i="5"/>
  <c r="B31" i="5"/>
  <c r="C30" i="5"/>
  <c r="E30" i="5" s="1"/>
  <c r="B32" i="4"/>
  <c r="C31" i="4"/>
  <c r="E31" i="4" s="1"/>
  <c r="I31" i="4"/>
  <c r="C30" i="3"/>
  <c r="E30" i="3" s="1"/>
  <c r="B31" i="3"/>
  <c r="I30" i="3"/>
  <c r="B31" i="2"/>
  <c r="C30" i="2"/>
  <c r="E30" i="2" s="1"/>
  <c r="I30" i="2"/>
  <c r="C29" i="1"/>
  <c r="E29" i="1" s="1"/>
  <c r="B30" i="1"/>
  <c r="I30" i="1" l="1"/>
  <c r="B33" i="12"/>
  <c r="C32" i="12"/>
  <c r="E32" i="12" s="1"/>
  <c r="I32" i="12"/>
  <c r="I32" i="11"/>
  <c r="C32" i="11"/>
  <c r="E32" i="11" s="1"/>
  <c r="B33" i="11"/>
  <c r="I31" i="10"/>
  <c r="B32" i="10"/>
  <c r="C31" i="10"/>
  <c r="E31" i="10" s="1"/>
  <c r="B33" i="9"/>
  <c r="I32" i="9"/>
  <c r="C32" i="9"/>
  <c r="E32" i="9" s="1"/>
  <c r="I33" i="8"/>
  <c r="B34" i="8"/>
  <c r="C33" i="8"/>
  <c r="E33" i="8" s="1"/>
  <c r="I32" i="7"/>
  <c r="B33" i="7"/>
  <c r="C32" i="7"/>
  <c r="E32" i="7" s="1"/>
  <c r="I33" i="6"/>
  <c r="B34" i="6"/>
  <c r="C33" i="6"/>
  <c r="E33" i="6" s="1"/>
  <c r="C31" i="5"/>
  <c r="E31" i="5" s="1"/>
  <c r="I31" i="5"/>
  <c r="B32" i="5"/>
  <c r="I32" i="4"/>
  <c r="B33" i="4"/>
  <c r="C32" i="4"/>
  <c r="E32" i="4" s="1"/>
  <c r="C31" i="3"/>
  <c r="E31" i="3" s="1"/>
  <c r="I31" i="3"/>
  <c r="B32" i="3"/>
  <c r="B32" i="2"/>
  <c r="C31" i="2"/>
  <c r="E31" i="2" s="1"/>
  <c r="I31" i="2"/>
  <c r="C30" i="1"/>
  <c r="E30" i="1" s="1"/>
  <c r="B31" i="1"/>
  <c r="I31" i="1" l="1"/>
  <c r="I33" i="12"/>
  <c r="B34" i="12"/>
  <c r="C33" i="12"/>
  <c r="E33" i="12" s="1"/>
  <c r="I33" i="11"/>
  <c r="B34" i="11"/>
  <c r="C33" i="11"/>
  <c r="E33" i="11" s="1"/>
  <c r="C32" i="10"/>
  <c r="E32" i="10" s="1"/>
  <c r="I32" i="10"/>
  <c r="B33" i="10"/>
  <c r="I33" i="9"/>
  <c r="B34" i="9"/>
  <c r="C33" i="9"/>
  <c r="E33" i="9" s="1"/>
  <c r="I34" i="8"/>
  <c r="B35" i="8"/>
  <c r="C34" i="8"/>
  <c r="E34" i="8" s="1"/>
  <c r="I33" i="7"/>
  <c r="B34" i="7"/>
  <c r="C33" i="7"/>
  <c r="E33" i="7" s="1"/>
  <c r="B35" i="6"/>
  <c r="C34" i="6"/>
  <c r="E34" i="6" s="1"/>
  <c r="I34" i="6"/>
  <c r="B33" i="5"/>
  <c r="C32" i="5"/>
  <c r="E32" i="5" s="1"/>
  <c r="I32" i="5"/>
  <c r="I33" i="4"/>
  <c r="B34" i="4"/>
  <c r="C33" i="4"/>
  <c r="E33" i="4" s="1"/>
  <c r="I32" i="3"/>
  <c r="B33" i="3"/>
  <c r="C32" i="3"/>
  <c r="E32" i="3" s="1"/>
  <c r="B33" i="2"/>
  <c r="C32" i="2"/>
  <c r="E32" i="2" s="1"/>
  <c r="I32" i="2"/>
  <c r="C31" i="1"/>
  <c r="E31" i="1" s="1"/>
  <c r="B32" i="1"/>
  <c r="I32" i="1" l="1"/>
  <c r="B35" i="12"/>
  <c r="C34" i="12"/>
  <c r="E34" i="12" s="1"/>
  <c r="I34" i="12"/>
  <c r="I34" i="11"/>
  <c r="B35" i="11"/>
  <c r="C34" i="11"/>
  <c r="E34" i="11" s="1"/>
  <c r="B34" i="10"/>
  <c r="I33" i="10"/>
  <c r="C33" i="10"/>
  <c r="E33" i="10" s="1"/>
  <c r="B35" i="9"/>
  <c r="C34" i="9"/>
  <c r="E34" i="9" s="1"/>
  <c r="I34" i="9"/>
  <c r="B36" i="8"/>
  <c r="C35" i="8"/>
  <c r="E35" i="8" s="1"/>
  <c r="I35" i="8"/>
  <c r="I34" i="7"/>
  <c r="B35" i="7"/>
  <c r="C34" i="7"/>
  <c r="E34" i="7" s="1"/>
  <c r="B36" i="6"/>
  <c r="C35" i="6"/>
  <c r="E35" i="6" s="1"/>
  <c r="I35" i="6"/>
  <c r="C33" i="5"/>
  <c r="E33" i="5" s="1"/>
  <c r="B34" i="5"/>
  <c r="I33" i="5"/>
  <c r="I34" i="4"/>
  <c r="B35" i="4"/>
  <c r="C34" i="4"/>
  <c r="E34" i="4" s="1"/>
  <c r="C33" i="3"/>
  <c r="E33" i="3" s="1"/>
  <c r="I33" i="3"/>
  <c r="B34" i="3"/>
  <c r="B34" i="2"/>
  <c r="C33" i="2"/>
  <c r="E33" i="2" s="1"/>
  <c r="I33" i="2"/>
  <c r="C32" i="1"/>
  <c r="E32" i="1" s="1"/>
  <c r="B33" i="1"/>
  <c r="I33" i="1" l="1"/>
  <c r="B36" i="12"/>
  <c r="C35" i="12"/>
  <c r="E35" i="12" s="1"/>
  <c r="I35" i="12"/>
  <c r="B36" i="11"/>
  <c r="C35" i="11"/>
  <c r="E35" i="11" s="1"/>
  <c r="I35" i="11"/>
  <c r="I34" i="10"/>
  <c r="B35" i="10"/>
  <c r="C34" i="10"/>
  <c r="E34" i="10" s="1"/>
  <c r="B36" i="9"/>
  <c r="C35" i="9"/>
  <c r="E35" i="9" s="1"/>
  <c r="I35" i="9"/>
  <c r="B37" i="8"/>
  <c r="C36" i="8"/>
  <c r="E36" i="8" s="1"/>
  <c r="I36" i="8"/>
  <c r="B36" i="7"/>
  <c r="C35" i="7"/>
  <c r="E35" i="7" s="1"/>
  <c r="I35" i="7"/>
  <c r="I36" i="6"/>
  <c r="B37" i="6"/>
  <c r="C36" i="6"/>
  <c r="E36" i="6" s="1"/>
  <c r="C34" i="5"/>
  <c r="E34" i="5" s="1"/>
  <c r="I34" i="5"/>
  <c r="B35" i="5"/>
  <c r="B36" i="4"/>
  <c r="C35" i="4"/>
  <c r="E35" i="4" s="1"/>
  <c r="I35" i="4"/>
  <c r="C34" i="3"/>
  <c r="E34" i="3" s="1"/>
  <c r="I34" i="3"/>
  <c r="B35" i="3"/>
  <c r="C34" i="2"/>
  <c r="E34" i="2" s="1"/>
  <c r="I34" i="2"/>
  <c r="B35" i="2"/>
  <c r="C33" i="1"/>
  <c r="E33" i="1" s="1"/>
  <c r="B34" i="1"/>
  <c r="I34" i="1" l="1"/>
  <c r="B37" i="12"/>
  <c r="I36" i="12"/>
  <c r="C36" i="12"/>
  <c r="E36" i="12" s="1"/>
  <c r="C36" i="11"/>
  <c r="E36" i="11" s="1"/>
  <c r="I36" i="11"/>
  <c r="B37" i="11"/>
  <c r="C35" i="10"/>
  <c r="E35" i="10" s="1"/>
  <c r="I35" i="10"/>
  <c r="B36" i="10"/>
  <c r="I36" i="9"/>
  <c r="B37" i="9"/>
  <c r="C36" i="9"/>
  <c r="E36" i="9" s="1"/>
  <c r="I37" i="8"/>
  <c r="I39" i="8" s="1"/>
  <c r="J15" i="13" s="1"/>
  <c r="K15" i="13" s="1"/>
  <c r="C37" i="8"/>
  <c r="E37" i="8" s="1"/>
  <c r="F3" i="8" s="1"/>
  <c r="H15" i="13" s="1"/>
  <c r="B37" i="7"/>
  <c r="I36" i="7"/>
  <c r="C36" i="7"/>
  <c r="E36" i="7" s="1"/>
  <c r="I37" i="6"/>
  <c r="I39" i="6" s="1"/>
  <c r="J13" i="13" s="1"/>
  <c r="K13" i="13" s="1"/>
  <c r="C37" i="6"/>
  <c r="E37" i="6" s="1"/>
  <c r="F3" i="6" s="1"/>
  <c r="H13" i="13" s="1"/>
  <c r="I35" i="5"/>
  <c r="B36" i="5"/>
  <c r="C35" i="5"/>
  <c r="E35" i="5" s="1"/>
  <c r="B37" i="4"/>
  <c r="I36" i="4"/>
  <c r="C36" i="4"/>
  <c r="E36" i="4" s="1"/>
  <c r="I35" i="3"/>
  <c r="B36" i="3"/>
  <c r="C35" i="3"/>
  <c r="E35" i="3" s="1"/>
  <c r="C35" i="2"/>
  <c r="E35" i="2" s="1"/>
  <c r="I35" i="2"/>
  <c r="B36" i="2"/>
  <c r="C34" i="1"/>
  <c r="E34" i="1" s="1"/>
  <c r="B35" i="1"/>
  <c r="I35" i="1" l="1"/>
  <c r="I37" i="12"/>
  <c r="I39" i="12" s="1"/>
  <c r="J19" i="13" s="1"/>
  <c r="K19" i="13" s="1"/>
  <c r="C37" i="12"/>
  <c r="E37" i="12" s="1"/>
  <c r="F3" i="12" s="1"/>
  <c r="H19" i="13" s="1"/>
  <c r="I37" i="11"/>
  <c r="I39" i="11" s="1"/>
  <c r="J18" i="13" s="1"/>
  <c r="K18" i="13" s="1"/>
  <c r="C37" i="11"/>
  <c r="E37" i="11" s="1"/>
  <c r="F3" i="11" s="1"/>
  <c r="H18" i="13" s="1"/>
  <c r="B37" i="10"/>
  <c r="C36" i="10"/>
  <c r="E36" i="10" s="1"/>
  <c r="I36" i="10"/>
  <c r="I37" i="9"/>
  <c r="I39" i="9" s="1"/>
  <c r="J16" i="13" s="1"/>
  <c r="K16" i="13" s="1"/>
  <c r="C37" i="9"/>
  <c r="E37" i="9" s="1"/>
  <c r="F3" i="9" s="1"/>
  <c r="H16" i="13" s="1"/>
  <c r="E39" i="8"/>
  <c r="K3" i="8"/>
  <c r="I15" i="13" s="1"/>
  <c r="I37" i="7"/>
  <c r="I39" i="7" s="1"/>
  <c r="J14" i="13" s="1"/>
  <c r="K14" i="13" s="1"/>
  <c r="C37" i="7"/>
  <c r="E37" i="7" s="1"/>
  <c r="F3" i="7" s="1"/>
  <c r="H14" i="13" s="1"/>
  <c r="E39" i="6"/>
  <c r="K3" i="6"/>
  <c r="I13" i="13" s="1"/>
  <c r="C36" i="5"/>
  <c r="E36" i="5" s="1"/>
  <c r="B37" i="5"/>
  <c r="I36" i="5"/>
  <c r="I37" i="4"/>
  <c r="I39" i="4" s="1"/>
  <c r="J11" i="13" s="1"/>
  <c r="K11" i="13" s="1"/>
  <c r="C37" i="4"/>
  <c r="E37" i="4" s="1"/>
  <c r="F3" i="4" s="1"/>
  <c r="H11" i="13" s="1"/>
  <c r="I36" i="3"/>
  <c r="B37" i="3"/>
  <c r="C36" i="3"/>
  <c r="E36" i="3" s="1"/>
  <c r="C36" i="2"/>
  <c r="E36" i="2" s="1"/>
  <c r="I36" i="2"/>
  <c r="B37" i="2"/>
  <c r="C35" i="1"/>
  <c r="E35" i="1" s="1"/>
  <c r="B36" i="1"/>
  <c r="I36" i="1" l="1"/>
  <c r="E39" i="12"/>
  <c r="K3" i="12"/>
  <c r="I19" i="13" s="1"/>
  <c r="E39" i="11"/>
  <c r="K3" i="11"/>
  <c r="I18" i="13" s="1"/>
  <c r="C37" i="10"/>
  <c r="E37" i="10" s="1"/>
  <c r="F3" i="10" s="1"/>
  <c r="H17" i="13" s="1"/>
  <c r="I37" i="10"/>
  <c r="I39" i="10" s="1"/>
  <c r="J17" i="13" s="1"/>
  <c r="K17" i="13" s="1"/>
  <c r="E39" i="9"/>
  <c r="K3" i="9"/>
  <c r="I16" i="13" s="1"/>
  <c r="E39" i="7"/>
  <c r="K3" i="7"/>
  <c r="I14" i="13" s="1"/>
  <c r="C37" i="5"/>
  <c r="E37" i="5" s="1"/>
  <c r="F3" i="5" s="1"/>
  <c r="H12" i="13" s="1"/>
  <c r="I37" i="5"/>
  <c r="I39" i="5" s="1"/>
  <c r="J12" i="13" s="1"/>
  <c r="E39" i="4"/>
  <c r="K3" i="4"/>
  <c r="I11" i="13" s="1"/>
  <c r="I37" i="3"/>
  <c r="I39" i="3" s="1"/>
  <c r="J10" i="13" s="1"/>
  <c r="K10" i="13" s="1"/>
  <c r="C37" i="3"/>
  <c r="E37" i="3" s="1"/>
  <c r="F3" i="3" s="1"/>
  <c r="H10" i="13" s="1"/>
  <c r="C37" i="2"/>
  <c r="E37" i="2" s="1"/>
  <c r="F3" i="2" s="1"/>
  <c r="H9" i="13" s="1"/>
  <c r="I37" i="2"/>
  <c r="I39" i="2" s="1"/>
  <c r="J9" i="13" s="1"/>
  <c r="K9" i="13" s="1"/>
  <c r="C36" i="1"/>
  <c r="E36" i="1" s="1"/>
  <c r="J39" i="1"/>
  <c r="B37" i="1"/>
  <c r="I37" i="1" l="1"/>
  <c r="K3" i="10"/>
  <c r="I17" i="13" s="1"/>
  <c r="E39" i="10"/>
  <c r="E39" i="5"/>
  <c r="K3" i="5"/>
  <c r="I12" i="13" s="1"/>
  <c r="K12" i="13" s="1"/>
  <c r="K3" i="3"/>
  <c r="I10" i="13" s="1"/>
  <c r="E39" i="3"/>
  <c r="E39" i="2"/>
  <c r="K3" i="2"/>
  <c r="I9" i="13" s="1"/>
  <c r="C37" i="1"/>
  <c r="I39" i="1"/>
  <c r="J8" i="13" s="1"/>
  <c r="J20" i="13" l="1"/>
  <c r="E37" i="1"/>
  <c r="F3" i="1" s="1"/>
  <c r="E39" i="1" l="1"/>
  <c r="H8" i="13"/>
  <c r="H20" i="13" s="1"/>
  <c r="K3" i="1"/>
  <c r="I8" i="13" s="1"/>
  <c r="I20" i="13" l="1"/>
  <c r="K8" i="13"/>
  <c r="K2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E7FD6C84-4FBE-4F02-B257-FCFB26FE212B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B59D9A9E-8313-4709-9611-BFF57C9D1667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AC040B4C-BED4-4467-9EB8-8E9B792F0930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577C9AF2-212B-4720-8204-BE9AFB141F15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3CD947D9-6917-4E52-A2F4-8D10E5B37BE0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43D1E30E-1DE1-4FA5-8083-B51E93BAFA79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7644F4E4-4CFE-4170-9F55-BB6BAAB6AD51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4EF036C9-F7EB-4C3A-9CB5-5E5C98722D06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F4179AC1-BC77-4812-A538-40CD33757B1A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BBBB9626-E9D6-4CBC-AFF3-F5D3D7CD975C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5A4F36D2-1181-4857-BBF7-94D21BD24714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2E2DAF21-476C-43BB-88D0-12663F7EDE1F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<sst xmlns="http://schemas.openxmlformats.org/spreadsheetml/2006/main" count="237" uniqueCount="42">
  <si>
    <t>Datum</t>
  </si>
  <si>
    <t>Tag</t>
  </si>
  <si>
    <t>Beginn</t>
  </si>
  <si>
    <t>Ende</t>
  </si>
  <si>
    <t>Pause</t>
  </si>
  <si>
    <t>Stunden</t>
  </si>
  <si>
    <t>Soll-Std.</t>
  </si>
  <si>
    <t>Soll-Stunden/Tag</t>
  </si>
  <si>
    <t>Soll-Std./Mon.</t>
  </si>
  <si>
    <t>Datum, Unterschrift Arbeitnehmer</t>
  </si>
  <si>
    <t>Datum, Unterschrift Vorgesetzter</t>
  </si>
  <si>
    <t>Monat</t>
  </si>
  <si>
    <t>Über-/Minusstd.</t>
  </si>
  <si>
    <t>Geleistete Stunden (h)</t>
  </si>
  <si>
    <t>Arbeitstage</t>
  </si>
  <si>
    <t>Soll-Stunden / Monat</t>
  </si>
  <si>
    <t>Bezahlt frei</t>
  </si>
  <si>
    <t>U</t>
  </si>
  <si>
    <t>K</t>
  </si>
  <si>
    <t>F</t>
  </si>
  <si>
    <t>FX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</si>
  <si>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</si>
  <si>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</si>
  <si>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</si>
  <si>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</si>
  <si>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</si>
  <si>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</si>
  <si>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</si>
  <si>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</si>
  <si>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</si>
  <si>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</si>
  <si>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</si>
  <si>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</si>
  <si>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Soll-Stunden</t>
  </si>
  <si>
    <t>Geleistete Stunden</t>
  </si>
  <si>
    <t>Arbeitszeitkonto</t>
  </si>
  <si>
    <t>Übersicht Arbeitszeitkonto</t>
  </si>
  <si>
    <t>Krank. Bitte hinterlegen Sie diese Buchstaben, wenn Sie Arbeitsunfähig sind und die Lohnfortzahlung greift. In diesem Fall wird die Regelarbeitszeit hinterlegt</t>
  </si>
  <si>
    <t>Urlaub. Bitte für Urlaubstage hinterlegen. In diesem Fall wird die Regelarbeitszeit hinterlegt</t>
  </si>
  <si>
    <t>Gesetzliche Feiertage. Für diesen Tag werden keine Zeiten hinterlegt. Für diesen Tag muss keine Arbeitsleistung erbracht werden und wird von den Arbeitstagen abgezogen</t>
  </si>
  <si>
    <t>Flexitage bzw. Überstundenabbau. Wird diese Kennung hinterlegt, wird die Sollarbeitszeit abgezogen</t>
  </si>
  <si>
    <t>Hinweise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</si>
</sst>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h:mm;@"/>
    <numFmt numFmtId="166" formatCode="mmmm\ yy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0" fontId="0" fillId="0" borderId="2" xfId="0" applyBorder="1"/>
    <xf numFmtId="20" fontId="0" fillId="0" borderId="0" xfId="0" applyNumberFormat="1"/>
    <xf numFmtId="20" fontId="0" fillId="3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0" borderId="0" xfId="0" applyFont="1"/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" fontId="14" fillId="4" borderId="6" xfId="0" applyNumberFormat="1" applyFont="1" applyFill="1" applyBorder="1" applyAlignment="1">
      <alignment horizontal="center"/>
    </xf>
    <xf numFmtId="1" fontId="14" fillId="4" borderId="7" xfId="0" applyNumberFormat="1" applyFont="1" applyFill="1" applyBorder="1" applyAlignment="1">
      <alignment horizontal="center"/>
    </xf>
    <xf numFmtId="2" fontId="14" fillId="4" borderId="8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10" borderId="6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 indent="5"/>
    </xf>
    <xf numFmtId="2" fontId="0" fillId="2" borderId="5" xfId="0" applyNumberFormat="1" applyFill="1" applyBorder="1" applyAlignment="1">
      <alignment horizontal="right" indent="5"/>
    </xf>
    <xf numFmtId="2" fontId="3" fillId="3" borderId="3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5" fillId="0" borderId="0" xfId="1" applyAlignment="1">
      <alignment horizontal="center"/>
    </xf>
    <xf numFmtId="0" fontId="0" fillId="0" borderId="0" xfId="0" applyAlignment="1">
      <alignment horizontal="center"/>
    </xf>
    <xf numFmtId="166" fontId="2" fillId="5" borderId="1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16"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color theme="9" tint="-0.499984740745262"/>
      </font>
    </dxf>
    <dxf>
      <font>
        <color rgb="FF0070C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33CC33"/>
      <color rgb="FFFFD491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9FB1-A8C3-4D60-9A3E-CCC792AFDA6F}">
  <dimension ref="B1:E7"/>
  <sheetViews>
    <sheetView showGridLines="0" workbookViewId="0">
      <selection activeCell="E14" sqref="E14"/>
    </sheetView>
  </sheetViews>
  <sheetFormatPr baseColWidth="10" defaultRowHeight="14.4" x14ac:dyDescent="0.3"/>
  <sheetData>
    <row r="1" spans="2:5" ht="15" thickBot="1" x14ac:dyDescent="0.35"/>
    <row r="2" spans="2:5" x14ac:dyDescent="0.3">
      <c r="B2" s="28" t="s">
        <v>41</v>
      </c>
      <c r="C2" s="29"/>
      <c r="D2" s="29"/>
      <c r="E2" s="30"/>
    </row>
    <row r="3" spans="2:5" ht="15" thickBot="1" x14ac:dyDescent="0.35">
      <c r="B3" s="31"/>
      <c r="C3" s="32"/>
      <c r="D3" s="32"/>
      <c r="E3" s="33"/>
    </row>
    <row r="4" spans="2:5" ht="18" x14ac:dyDescent="0.35">
      <c r="B4" s="14" t="s">
        <v>18</v>
      </c>
      <c r="C4" s="17" t="s">
        <v>37</v>
      </c>
    </row>
    <row r="5" spans="2:5" ht="18" x14ac:dyDescent="0.35">
      <c r="B5" s="15" t="s">
        <v>17</v>
      </c>
      <c r="C5" s="17" t="s">
        <v>38</v>
      </c>
    </row>
    <row r="6" spans="2:5" ht="18" x14ac:dyDescent="0.35">
      <c r="B6" s="16" t="s">
        <v>19</v>
      </c>
      <c r="C6" s="17" t="s">
        <v>39</v>
      </c>
    </row>
    <row r="7" spans="2:5" ht="18" x14ac:dyDescent="0.35">
      <c r="B7" s="15" t="s">
        <v>20</v>
      </c>
      <c r="C7" s="17" t="s">
        <v>40</v>
      </c>
    </row>
  </sheetData>
  <mergeCells count="1">
    <mergeCell ref="B2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AE1C-1F14-4558-BD4C-EF3717DB40DC}">
  <dimension ref="E1:K20"/>
  <sheetViews>
    <sheetView showGridLines="0" workbookViewId="0">
      <selection activeCell="C7" sqref="C7"/>
    </sheetView>
  </sheetViews>
  <sheetFormatPr baseColWidth="10" defaultRowHeight="14.4" x14ac:dyDescent="0.3"/>
  <cols>
    <col min="7" max="7" width="15" bestFit="1" customWidth="1"/>
    <col min="8" max="8" width="15.5546875" bestFit="1" customWidth="1"/>
    <col min="9" max="9" width="17" bestFit="1" customWidth="1"/>
    <col min="10" max="10" width="25.33203125" bestFit="1" customWidth="1"/>
    <col min="11" max="11" width="22" bestFit="1" customWidth="1"/>
  </cols>
  <sheetData>
    <row r="1" spans="5:11" ht="15" thickBot="1" x14ac:dyDescent="0.35"/>
    <row r="2" spans="5:11" x14ac:dyDescent="0.3">
      <c r="E2" s="37" t="s">
        <v>36</v>
      </c>
      <c r="F2" s="38"/>
      <c r="G2" s="38"/>
      <c r="H2" s="38"/>
      <c r="I2" s="38"/>
      <c r="J2" s="38"/>
      <c r="K2" s="39"/>
    </row>
    <row r="3" spans="5:11" x14ac:dyDescent="0.3">
      <c r="E3" s="40"/>
      <c r="F3" s="41"/>
      <c r="G3" s="41"/>
      <c r="H3" s="41"/>
      <c r="I3" s="41"/>
      <c r="J3" s="41"/>
      <c r="K3" s="42"/>
    </row>
    <row r="4" spans="5:11" x14ac:dyDescent="0.3">
      <c r="E4" s="40"/>
      <c r="F4" s="41"/>
      <c r="G4" s="41"/>
      <c r="H4" s="41"/>
      <c r="I4" s="41"/>
      <c r="J4" s="41"/>
      <c r="K4" s="42"/>
    </row>
    <row r="5" spans="5:11" ht="15" thickBot="1" x14ac:dyDescent="0.35">
      <c r="E5" s="43"/>
      <c r="F5" s="44"/>
      <c r="G5" s="44"/>
      <c r="H5" s="44"/>
      <c r="I5" s="44"/>
      <c r="J5" s="44"/>
      <c r="K5" s="45"/>
    </row>
    <row r="6" spans="5:11" ht="15" thickBot="1" x14ac:dyDescent="0.35"/>
    <row r="7" spans="5:11" ht="24" thickBot="1" x14ac:dyDescent="0.5">
      <c r="E7" s="46">
        <v>2024</v>
      </c>
      <c r="F7" s="46"/>
      <c r="G7" s="46"/>
      <c r="H7" s="22" t="s">
        <v>14</v>
      </c>
      <c r="I7" s="23" t="s">
        <v>33</v>
      </c>
      <c r="J7" s="23" t="s">
        <v>34</v>
      </c>
      <c r="K7" s="24" t="s">
        <v>35</v>
      </c>
    </row>
    <row r="8" spans="5:11" ht="21.6" thickBot="1" x14ac:dyDescent="0.45">
      <c r="E8" s="34" t="s">
        <v>21</v>
      </c>
      <c r="F8" s="35"/>
      <c r="G8" s="36"/>
      <c r="H8" s="18">
        <f>Januar!F3</f>
        <v>22</v>
      </c>
      <c r="I8" s="19">
        <f>Januar!K3</f>
        <v>176</v>
      </c>
      <c r="J8" s="20">
        <f>Januar!I39</f>
        <v>65.5</v>
      </c>
      <c r="K8" s="21">
        <f>IF(J8=0,0,J8-I8)</f>
        <v>-110.5</v>
      </c>
    </row>
    <row r="9" spans="5:11" ht="21.6" thickBot="1" x14ac:dyDescent="0.45">
      <c r="E9" s="34" t="s">
        <v>22</v>
      </c>
      <c r="F9" s="35"/>
      <c r="G9" s="36"/>
      <c r="H9" s="18">
        <f>Februar!F3</f>
        <v>21</v>
      </c>
      <c r="I9" s="19">
        <f>Februar!K3</f>
        <v>168</v>
      </c>
      <c r="J9" s="20">
        <f>Februar!I39</f>
        <v>0</v>
      </c>
      <c r="K9" s="21">
        <f t="shared" ref="K9:K19" si="0">IF(J9=0,0,J9-I9)</f>
        <v>0</v>
      </c>
    </row>
    <row r="10" spans="5:11" ht="21.6" thickBot="1" x14ac:dyDescent="0.45">
      <c r="E10" s="34" t="s">
        <v>23</v>
      </c>
      <c r="F10" s="35"/>
      <c r="G10" s="36"/>
      <c r="H10" s="18">
        <f>März!F3</f>
        <v>21</v>
      </c>
      <c r="I10" s="19">
        <f>März!K3</f>
        <v>168</v>
      </c>
      <c r="J10" s="20">
        <f>März!I39</f>
        <v>0</v>
      </c>
      <c r="K10" s="21">
        <f t="shared" si="0"/>
        <v>0</v>
      </c>
    </row>
    <row r="11" spans="5:11" ht="21.6" thickBot="1" x14ac:dyDescent="0.45">
      <c r="E11" s="34" t="s">
        <v>24</v>
      </c>
      <c r="F11" s="35"/>
      <c r="G11" s="36"/>
      <c r="H11" s="18">
        <f>April!F3</f>
        <v>22</v>
      </c>
      <c r="I11" s="19">
        <f>April!K3</f>
        <v>176</v>
      </c>
      <c r="J11" s="20">
        <f>April!I39</f>
        <v>0</v>
      </c>
      <c r="K11" s="21">
        <f t="shared" si="0"/>
        <v>0</v>
      </c>
    </row>
    <row r="12" spans="5:11" ht="21.6" thickBot="1" x14ac:dyDescent="0.45">
      <c r="E12" s="34" t="s">
        <v>25</v>
      </c>
      <c r="F12" s="35"/>
      <c r="G12" s="36"/>
      <c r="H12" s="18">
        <f>Mai!F3</f>
        <v>23</v>
      </c>
      <c r="I12" s="19">
        <f>Mai!K3</f>
        <v>184</v>
      </c>
      <c r="J12" s="20">
        <f>Mai!I39</f>
        <v>0</v>
      </c>
      <c r="K12" s="21">
        <f t="shared" si="0"/>
        <v>0</v>
      </c>
    </row>
    <row r="13" spans="5:11" ht="21.6" thickBot="1" x14ac:dyDescent="0.45">
      <c r="E13" s="34" t="s">
        <v>26</v>
      </c>
      <c r="F13" s="35"/>
      <c r="G13" s="36"/>
      <c r="H13" s="18">
        <f>Juni!F3</f>
        <v>20</v>
      </c>
      <c r="I13" s="19">
        <f>Juni!K3</f>
        <v>160</v>
      </c>
      <c r="J13" s="20">
        <f>Juni!I39</f>
        <v>0</v>
      </c>
      <c r="K13" s="21">
        <f t="shared" si="0"/>
        <v>0</v>
      </c>
    </row>
    <row r="14" spans="5:11" ht="21.6" thickBot="1" x14ac:dyDescent="0.45">
      <c r="E14" s="34" t="s">
        <v>27</v>
      </c>
      <c r="F14" s="35"/>
      <c r="G14" s="36"/>
      <c r="H14" s="18">
        <f>Juli!F3</f>
        <v>23</v>
      </c>
      <c r="I14" s="19">
        <f>Juli!K3</f>
        <v>184</v>
      </c>
      <c r="J14" s="20">
        <f>Juli!I39</f>
        <v>0</v>
      </c>
      <c r="K14" s="21">
        <f t="shared" si="0"/>
        <v>0</v>
      </c>
    </row>
    <row r="15" spans="5:11" ht="21.6" thickBot="1" x14ac:dyDescent="0.45">
      <c r="E15" s="34" t="s">
        <v>28</v>
      </c>
      <c r="F15" s="35"/>
      <c r="G15" s="36"/>
      <c r="H15" s="18">
        <f>August!F3</f>
        <v>22</v>
      </c>
      <c r="I15" s="19">
        <f>August!K3</f>
        <v>176</v>
      </c>
      <c r="J15" s="20">
        <f>August!I39</f>
        <v>0</v>
      </c>
      <c r="K15" s="21">
        <f t="shared" si="0"/>
        <v>0</v>
      </c>
    </row>
    <row r="16" spans="5:11" ht="21.6" thickBot="1" x14ac:dyDescent="0.45">
      <c r="E16" s="34" t="s">
        <v>29</v>
      </c>
      <c r="F16" s="35"/>
      <c r="G16" s="36"/>
      <c r="H16" s="18">
        <f>September!F3</f>
        <v>21</v>
      </c>
      <c r="I16" s="19">
        <f>September!K3</f>
        <v>168</v>
      </c>
      <c r="J16" s="20">
        <f>September!I39</f>
        <v>0</v>
      </c>
      <c r="K16" s="21">
        <f t="shared" si="0"/>
        <v>0</v>
      </c>
    </row>
    <row r="17" spans="5:11" ht="21.6" thickBot="1" x14ac:dyDescent="0.45">
      <c r="E17" s="34" t="s">
        <v>30</v>
      </c>
      <c r="F17" s="35"/>
      <c r="G17" s="36"/>
      <c r="H17" s="18">
        <f>Oktober!F3</f>
        <v>23</v>
      </c>
      <c r="I17" s="19">
        <f>Oktober!K3</f>
        <v>184</v>
      </c>
      <c r="J17" s="20">
        <f>Oktober!I39</f>
        <v>0</v>
      </c>
      <c r="K17" s="21">
        <f t="shared" si="0"/>
        <v>0</v>
      </c>
    </row>
    <row r="18" spans="5:11" ht="21.6" thickBot="1" x14ac:dyDescent="0.45">
      <c r="E18" s="34" t="s">
        <v>31</v>
      </c>
      <c r="F18" s="35"/>
      <c r="G18" s="36"/>
      <c r="H18" s="18">
        <f>November!F3</f>
        <v>21</v>
      </c>
      <c r="I18" s="19">
        <f>November!K3</f>
        <v>168</v>
      </c>
      <c r="J18" s="20">
        <f>November!I39</f>
        <v>0</v>
      </c>
      <c r="K18" s="21">
        <f t="shared" si="0"/>
        <v>0</v>
      </c>
    </row>
    <row r="19" spans="5:11" ht="21.6" thickBot="1" x14ac:dyDescent="0.45">
      <c r="E19" s="34" t="s">
        <v>32</v>
      </c>
      <c r="F19" s="35"/>
      <c r="G19" s="36"/>
      <c r="H19" s="18">
        <f>Dezember!F3</f>
        <v>22</v>
      </c>
      <c r="I19" s="19">
        <f>Dezember!K3</f>
        <v>176</v>
      </c>
      <c r="J19" s="20">
        <f>Dezember!I39</f>
        <v>0</v>
      </c>
      <c r="K19" s="21">
        <f t="shared" si="0"/>
        <v>0</v>
      </c>
    </row>
    <row r="20" spans="5:11" ht="18.600000000000001" thickBot="1" x14ac:dyDescent="0.4">
      <c r="H20" s="25">
        <f>SUM(H8:H19)</f>
        <v>261</v>
      </c>
      <c r="I20" s="26">
        <f t="shared" ref="I20:K20" si="1">SUM(I8:I19)</f>
        <v>2088</v>
      </c>
      <c r="J20" s="26">
        <f t="shared" si="1"/>
        <v>65.5</v>
      </c>
      <c r="K20" s="27">
        <f t="shared" si="1"/>
        <v>-110.5</v>
      </c>
    </row>
  </sheetData>
  <mergeCells count="14">
    <mergeCell ref="E2:K5"/>
    <mergeCell ref="E7:G7"/>
    <mergeCell ref="E14:G14"/>
    <mergeCell ref="E15:G15"/>
    <mergeCell ref="E16:G16"/>
    <mergeCell ref="E17:G17"/>
    <mergeCell ref="E18:G18"/>
    <mergeCell ref="E19:G19"/>
    <mergeCell ref="E8:G8"/>
    <mergeCell ref="E9:G9"/>
    <mergeCell ref="E10:G10"/>
    <mergeCell ref="E11:G11"/>
    <mergeCell ref="E12:G12"/>
    <mergeCell ref="E13:G13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3"/>
  <sheetViews>
    <sheetView showGridLines="0" showRuler="0" zoomScaleNormal="100" zoomScalePageLayoutView="115" workbookViewId="0">
      <selection activeCell="D7" sqref="D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45292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22</v>
      </c>
      <c r="G3" s="59"/>
      <c r="I3" s="56" t="s">
        <v>15</v>
      </c>
      <c r="J3" s="57"/>
      <c r="K3" s="13">
        <f>K2*F3*24</f>
        <v>176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45292</v>
      </c>
      <c r="C7" s="6" t="str">
        <f t="shared" ref="C7:C37" si="0">IF(MONTH($F$2)&lt;MONTH(B7),"",TEXT(B7,"TTT"))</f>
        <v>Mo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10" si="1">IF(D7="FX",-E7*24,IF(F7="","",ROUND((G7-H7-F7-E7),4)*24))</f>
        <v/>
      </c>
      <c r="K7" s="50"/>
    </row>
    <row r="8" spans="2:14" x14ac:dyDescent="0.3">
      <c r="B8" s="5">
        <f>B7+1</f>
        <v>45293</v>
      </c>
      <c r="C8" s="6" t="str">
        <f t="shared" si="0"/>
        <v>Di</v>
      </c>
      <c r="D8" s="6"/>
      <c r="E8" s="7">
        <f>IF(D8="F",0,IF(MONTH($F$2)&lt;MONTH(B8),"",IF(AND(MONTH($F$2)=MONTH(B8),(OR(C8="Mo",C8="Di",C8="Mi",C8="Do",C8="Fr"))),$K$2,"")))</f>
        <v>0.33333333333333331</v>
      </c>
      <c r="F8" s="8">
        <v>0.375</v>
      </c>
      <c r="G8" s="8">
        <v>0.75</v>
      </c>
      <c r="H8" s="4">
        <v>2.0833333333333332E-2</v>
      </c>
      <c r="I8" s="7">
        <f t="shared" ref="I8:I37" si="2">IF(OR(D8="U",D8="K",D8="F",D8="FX"),E8,IF(MONTH($F$2)&lt;MONTH(B8),"",G8-F8-H8))</f>
        <v>0.35416666666666669</v>
      </c>
      <c r="J8" s="49">
        <f t="shared" si="1"/>
        <v>0.49919999999999998</v>
      </c>
      <c r="K8" s="50"/>
    </row>
    <row r="9" spans="2:14" x14ac:dyDescent="0.3">
      <c r="B9" s="5">
        <f t="shared" ref="B9:B37" si="3">B8+1</f>
        <v>45294</v>
      </c>
      <c r="C9" s="6" t="str">
        <f t="shared" si="0"/>
        <v>Mi</v>
      </c>
      <c r="D9" s="6" t="s">
        <v>18</v>
      </c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0.33333333333333331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45295</v>
      </c>
      <c r="C10" s="6" t="str">
        <f t="shared" si="0"/>
        <v>Do</v>
      </c>
      <c r="D10" s="6" t="s">
        <v>19</v>
      </c>
      <c r="E10" s="7">
        <f t="shared" si="4"/>
        <v>0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45296</v>
      </c>
      <c r="C11" s="6" t="str">
        <f t="shared" si="0"/>
        <v>Fr</v>
      </c>
      <c r="D11" s="6" t="s">
        <v>20</v>
      </c>
      <c r="E11" s="7">
        <f t="shared" si="4"/>
        <v>0.33333333333333331</v>
      </c>
      <c r="F11" s="8"/>
      <c r="G11" s="8"/>
      <c r="H11" s="4"/>
      <c r="I11" s="7">
        <f t="shared" si="2"/>
        <v>0.33333333333333331</v>
      </c>
      <c r="J11" s="49">
        <f>IF(D11="FX",-E11*24,IF(F11="","",ROUND((G11-H11-F11-E11),4)*24))</f>
        <v>-8</v>
      </c>
      <c r="K11" s="50"/>
    </row>
    <row r="12" spans="2:14" x14ac:dyDescent="0.3">
      <c r="B12" s="5">
        <f t="shared" si="3"/>
        <v>45297</v>
      </c>
      <c r="C12" s="6" t="str">
        <f t="shared" si="0"/>
        <v>Sa</v>
      </c>
      <c r="D12" s="6"/>
      <c r="E12" s="7" t="str">
        <f t="shared" si="4"/>
        <v/>
      </c>
      <c r="F12" s="8"/>
      <c r="G12" s="8"/>
      <c r="H12" s="4"/>
      <c r="I12" s="7">
        <f t="shared" si="2"/>
        <v>0</v>
      </c>
      <c r="J12" s="49" t="str">
        <f t="shared" ref="J12:J37" si="5">IF(D12="FX",-E12*24,IF(F12="","",ROUND((G12-H12-F12-E12),4)*24))</f>
        <v/>
      </c>
      <c r="K12" s="50"/>
    </row>
    <row r="13" spans="2:14" x14ac:dyDescent="0.3">
      <c r="B13" s="5">
        <f t="shared" si="3"/>
        <v>45298</v>
      </c>
      <c r="C13" s="6" t="str">
        <f t="shared" si="0"/>
        <v>So</v>
      </c>
      <c r="D13" s="6"/>
      <c r="E13" s="7" t="str">
        <f t="shared" si="4"/>
        <v/>
      </c>
      <c r="F13" s="8"/>
      <c r="G13" s="8"/>
      <c r="H13" s="4"/>
      <c r="I13" s="7">
        <f t="shared" si="2"/>
        <v>0</v>
      </c>
      <c r="J13" s="49" t="str">
        <f t="shared" si="5"/>
        <v/>
      </c>
      <c r="K13" s="50"/>
    </row>
    <row r="14" spans="2:14" x14ac:dyDescent="0.3">
      <c r="B14" s="5">
        <f t="shared" si="3"/>
        <v>45299</v>
      </c>
      <c r="C14" s="6" t="str">
        <f t="shared" si="0"/>
        <v>Mo</v>
      </c>
      <c r="D14" s="6"/>
      <c r="E14" s="7">
        <f t="shared" si="4"/>
        <v>0.33333333333333331</v>
      </c>
      <c r="F14" s="8">
        <v>0.41666666666666669</v>
      </c>
      <c r="G14" s="8">
        <v>0.83333333333333337</v>
      </c>
      <c r="H14" s="4">
        <v>4.1666666666666664E-2</v>
      </c>
      <c r="I14" s="7">
        <f t="shared" si="2"/>
        <v>0.375</v>
      </c>
      <c r="J14" s="49">
        <f t="shared" si="5"/>
        <v>1.0007999999999999</v>
      </c>
      <c r="K14" s="50"/>
    </row>
    <row r="15" spans="2:14" x14ac:dyDescent="0.3">
      <c r="B15" s="5">
        <f t="shared" si="3"/>
        <v>45300</v>
      </c>
      <c r="C15" s="6" t="str">
        <f t="shared" si="0"/>
        <v>Di</v>
      </c>
      <c r="D15" s="6" t="s">
        <v>17</v>
      </c>
      <c r="E15" s="7">
        <f t="shared" si="4"/>
        <v>0.33333333333333331</v>
      </c>
      <c r="F15" s="8"/>
      <c r="G15" s="8"/>
      <c r="H15" s="4"/>
      <c r="I15" s="7">
        <f t="shared" si="2"/>
        <v>0.33333333333333331</v>
      </c>
      <c r="J15" s="49" t="str">
        <f t="shared" si="5"/>
        <v/>
      </c>
      <c r="K15" s="50"/>
    </row>
    <row r="16" spans="2:14" x14ac:dyDescent="0.3">
      <c r="B16" s="5">
        <f t="shared" si="3"/>
        <v>45301</v>
      </c>
      <c r="C16" s="6" t="str">
        <f t="shared" si="0"/>
        <v>Mi</v>
      </c>
      <c r="D16" s="6" t="s">
        <v>17</v>
      </c>
      <c r="E16" s="7">
        <f t="shared" si="4"/>
        <v>0.33333333333333331</v>
      </c>
      <c r="F16" s="8"/>
      <c r="G16" s="8"/>
      <c r="H16" s="4"/>
      <c r="I16" s="7">
        <f t="shared" si="2"/>
        <v>0.33333333333333331</v>
      </c>
      <c r="J16" s="49" t="str">
        <f t="shared" si="5"/>
        <v/>
      </c>
      <c r="K16" s="50"/>
    </row>
    <row r="17" spans="2:11" x14ac:dyDescent="0.3">
      <c r="B17" s="5">
        <f t="shared" si="3"/>
        <v>45302</v>
      </c>
      <c r="C17" s="6" t="str">
        <f t="shared" si="0"/>
        <v>Do</v>
      </c>
      <c r="D17" s="6" t="s">
        <v>17</v>
      </c>
      <c r="E17" s="7">
        <f t="shared" si="4"/>
        <v>0.33333333333333331</v>
      </c>
      <c r="F17" s="8"/>
      <c r="G17" s="8"/>
      <c r="H17" s="4"/>
      <c r="I17" s="7">
        <f t="shared" si="2"/>
        <v>0.33333333333333331</v>
      </c>
      <c r="J17" s="49" t="str">
        <f t="shared" si="5"/>
        <v/>
      </c>
      <c r="K17" s="50"/>
    </row>
    <row r="18" spans="2:11" x14ac:dyDescent="0.3">
      <c r="B18" s="5">
        <f t="shared" si="3"/>
        <v>45303</v>
      </c>
      <c r="C18" s="6" t="str">
        <f t="shared" si="0"/>
        <v>Fr</v>
      </c>
      <c r="D18" s="6" t="s">
        <v>17</v>
      </c>
      <c r="E18" s="7">
        <f t="shared" si="4"/>
        <v>0.33333333333333331</v>
      </c>
      <c r="F18" s="8"/>
      <c r="G18" s="8"/>
      <c r="H18" s="4"/>
      <c r="I18" s="7">
        <f t="shared" si="2"/>
        <v>0.33333333333333331</v>
      </c>
      <c r="J18" s="49" t="str">
        <f t="shared" si="5"/>
        <v/>
      </c>
      <c r="K18" s="50"/>
    </row>
    <row r="19" spans="2:11" x14ac:dyDescent="0.3">
      <c r="B19" s="5">
        <f t="shared" si="3"/>
        <v>45304</v>
      </c>
      <c r="C19" s="6" t="str">
        <f t="shared" si="0"/>
        <v>Sa</v>
      </c>
      <c r="D19" s="6"/>
      <c r="E19" s="7" t="str">
        <f t="shared" si="4"/>
        <v/>
      </c>
      <c r="F19" s="8"/>
      <c r="G19" s="8"/>
      <c r="H19" s="4"/>
      <c r="I19" s="7">
        <f t="shared" si="2"/>
        <v>0</v>
      </c>
      <c r="J19" s="49" t="str">
        <f t="shared" si="5"/>
        <v/>
      </c>
      <c r="K19" s="50"/>
    </row>
    <row r="20" spans="2:11" x14ac:dyDescent="0.3">
      <c r="B20" s="5">
        <f t="shared" si="3"/>
        <v>45305</v>
      </c>
      <c r="C20" s="6" t="str">
        <f t="shared" si="0"/>
        <v>So</v>
      </c>
      <c r="D20" s="6"/>
      <c r="E20" s="7" t="str">
        <f t="shared" si="4"/>
        <v/>
      </c>
      <c r="F20" s="8"/>
      <c r="G20" s="8"/>
      <c r="H20" s="4"/>
      <c r="I20" s="7">
        <f t="shared" si="2"/>
        <v>0</v>
      </c>
      <c r="J20" s="49" t="str">
        <f t="shared" si="5"/>
        <v/>
      </c>
      <c r="K20" s="50"/>
    </row>
    <row r="21" spans="2:11" x14ac:dyDescent="0.3">
      <c r="B21" s="5">
        <f t="shared" si="3"/>
        <v>45306</v>
      </c>
      <c r="C21" s="6" t="str">
        <f t="shared" si="0"/>
        <v>Mo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5"/>
        <v/>
      </c>
      <c r="K21" s="50"/>
    </row>
    <row r="22" spans="2:11" x14ac:dyDescent="0.3">
      <c r="B22" s="5">
        <f t="shared" si="3"/>
        <v>45307</v>
      </c>
      <c r="C22" s="6" t="str">
        <f t="shared" si="0"/>
        <v>Di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5"/>
        <v/>
      </c>
      <c r="K22" s="50"/>
    </row>
    <row r="23" spans="2:11" x14ac:dyDescent="0.3">
      <c r="B23" s="5">
        <f t="shared" si="3"/>
        <v>45308</v>
      </c>
      <c r="C23" s="6" t="str">
        <f t="shared" si="0"/>
        <v>Mi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5"/>
        <v/>
      </c>
      <c r="K23" s="50"/>
    </row>
    <row r="24" spans="2:11" x14ac:dyDescent="0.3">
      <c r="B24" s="5">
        <f t="shared" si="3"/>
        <v>45309</v>
      </c>
      <c r="C24" s="6" t="str">
        <f t="shared" si="0"/>
        <v>Do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5"/>
        <v/>
      </c>
      <c r="K24" s="50"/>
    </row>
    <row r="25" spans="2:11" x14ac:dyDescent="0.3">
      <c r="B25" s="5">
        <f t="shared" si="3"/>
        <v>45310</v>
      </c>
      <c r="C25" s="6" t="str">
        <f t="shared" si="0"/>
        <v>Fr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5"/>
        <v/>
      </c>
      <c r="K25" s="50"/>
    </row>
    <row r="26" spans="2:11" x14ac:dyDescent="0.3">
      <c r="B26" s="5">
        <f t="shared" si="3"/>
        <v>45311</v>
      </c>
      <c r="C26" s="6" t="str">
        <f t="shared" si="0"/>
        <v>Sa</v>
      </c>
      <c r="D26" s="6"/>
      <c r="E26" s="7" t="str">
        <f t="shared" si="4"/>
        <v/>
      </c>
      <c r="F26" s="8"/>
      <c r="G26" s="8"/>
      <c r="H26" s="4"/>
      <c r="I26" s="7">
        <f t="shared" si="2"/>
        <v>0</v>
      </c>
      <c r="J26" s="49" t="str">
        <f t="shared" si="5"/>
        <v/>
      </c>
      <c r="K26" s="50"/>
    </row>
    <row r="27" spans="2:11" x14ac:dyDescent="0.3">
      <c r="B27" s="5">
        <f t="shared" si="3"/>
        <v>45312</v>
      </c>
      <c r="C27" s="6" t="str">
        <f t="shared" si="0"/>
        <v>So</v>
      </c>
      <c r="D27" s="6"/>
      <c r="E27" s="7" t="str">
        <f t="shared" si="4"/>
        <v/>
      </c>
      <c r="F27" s="8"/>
      <c r="G27" s="8"/>
      <c r="H27" s="4"/>
      <c r="I27" s="7">
        <f t="shared" si="2"/>
        <v>0</v>
      </c>
      <c r="J27" s="49" t="str">
        <f t="shared" si="5"/>
        <v/>
      </c>
      <c r="K27" s="50"/>
    </row>
    <row r="28" spans="2:11" x14ac:dyDescent="0.3">
      <c r="B28" s="5">
        <f>B27+1</f>
        <v>45313</v>
      </c>
      <c r="C28" s="6" t="str">
        <f t="shared" si="0"/>
        <v>Mo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5"/>
        <v/>
      </c>
      <c r="K28" s="50"/>
    </row>
    <row r="29" spans="2:11" x14ac:dyDescent="0.3">
      <c r="B29" s="5">
        <f t="shared" si="3"/>
        <v>45314</v>
      </c>
      <c r="C29" s="6" t="str">
        <f t="shared" si="0"/>
        <v>Di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5"/>
        <v/>
      </c>
      <c r="K29" s="50"/>
    </row>
    <row r="30" spans="2:11" x14ac:dyDescent="0.3">
      <c r="B30" s="5">
        <f t="shared" si="3"/>
        <v>45315</v>
      </c>
      <c r="C30" s="6" t="str">
        <f t="shared" si="0"/>
        <v>Mi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5"/>
        <v/>
      </c>
      <c r="K30" s="50"/>
    </row>
    <row r="31" spans="2:11" x14ac:dyDescent="0.3">
      <c r="B31" s="5">
        <f t="shared" si="3"/>
        <v>45316</v>
      </c>
      <c r="C31" s="6" t="str">
        <f t="shared" si="0"/>
        <v>Do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5"/>
        <v/>
      </c>
      <c r="K31" s="50"/>
    </row>
    <row r="32" spans="2:11" x14ac:dyDescent="0.3">
      <c r="B32" s="5">
        <f t="shared" si="3"/>
        <v>45317</v>
      </c>
      <c r="C32" s="6" t="str">
        <f t="shared" si="0"/>
        <v>Fr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5"/>
        <v/>
      </c>
      <c r="K32" s="50"/>
    </row>
    <row r="33" spans="2:11" x14ac:dyDescent="0.3">
      <c r="B33" s="5">
        <f t="shared" si="3"/>
        <v>45318</v>
      </c>
      <c r="C33" s="6" t="str">
        <f t="shared" si="0"/>
        <v>Sa</v>
      </c>
      <c r="D33" s="6"/>
      <c r="E33" s="7" t="str">
        <f t="shared" si="4"/>
        <v/>
      </c>
      <c r="F33" s="8"/>
      <c r="G33" s="8"/>
      <c r="H33" s="4"/>
      <c r="I33" s="7">
        <f t="shared" si="2"/>
        <v>0</v>
      </c>
      <c r="J33" s="49" t="str">
        <f t="shared" si="5"/>
        <v/>
      </c>
      <c r="K33" s="50"/>
    </row>
    <row r="34" spans="2:11" x14ac:dyDescent="0.3">
      <c r="B34" s="5">
        <f>B33+1</f>
        <v>45319</v>
      </c>
      <c r="C34" s="6" t="str">
        <f t="shared" si="0"/>
        <v>So</v>
      </c>
      <c r="D34" s="6"/>
      <c r="E34" s="7" t="str">
        <f t="shared" si="4"/>
        <v/>
      </c>
      <c r="F34" s="8"/>
      <c r="G34" s="8"/>
      <c r="H34" s="4"/>
      <c r="I34" s="7">
        <f t="shared" si="2"/>
        <v>0</v>
      </c>
      <c r="J34" s="49" t="str">
        <f t="shared" si="5"/>
        <v/>
      </c>
      <c r="K34" s="50"/>
    </row>
    <row r="35" spans="2:11" x14ac:dyDescent="0.3">
      <c r="B35" s="5">
        <f t="shared" si="3"/>
        <v>45320</v>
      </c>
      <c r="C35" s="6" t="str">
        <f t="shared" si="0"/>
        <v>Mo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5"/>
        <v/>
      </c>
      <c r="K35" s="50"/>
    </row>
    <row r="36" spans="2:11" x14ac:dyDescent="0.3">
      <c r="B36" s="5">
        <f t="shared" si="3"/>
        <v>45321</v>
      </c>
      <c r="C36" s="6" t="str">
        <f t="shared" si="0"/>
        <v>Di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5"/>
        <v/>
      </c>
      <c r="K36" s="50"/>
    </row>
    <row r="37" spans="2:11" x14ac:dyDescent="0.3">
      <c r="B37" s="5">
        <f t="shared" si="3"/>
        <v>45322</v>
      </c>
      <c r="C37" s="6" t="str">
        <f t="shared" si="0"/>
        <v>Mi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5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176</v>
      </c>
      <c r="F39" s="53" t="s">
        <v>13</v>
      </c>
      <c r="G39" s="53"/>
      <c r="H39" s="53"/>
      <c r="I39" s="9">
        <f>SUM(I7:I37)*24</f>
        <v>65.5</v>
      </c>
      <c r="J39" s="51">
        <f>SUM(J7:K37)</f>
        <v>-6.5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J27:K27"/>
    <mergeCell ref="J28:K28"/>
    <mergeCell ref="J29:K29"/>
    <mergeCell ref="I2:J2"/>
    <mergeCell ref="J19:K19"/>
    <mergeCell ref="B3:E3"/>
    <mergeCell ref="F3:G3"/>
    <mergeCell ref="I3:J3"/>
    <mergeCell ref="B1:K1"/>
    <mergeCell ref="B2:E2"/>
    <mergeCell ref="F2:G2"/>
    <mergeCell ref="H42:K42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5:K35"/>
    <mergeCell ref="J36:K36"/>
    <mergeCell ref="B39:D39"/>
    <mergeCell ref="J20:K20"/>
    <mergeCell ref="J21:K21"/>
    <mergeCell ref="J22:K22"/>
    <mergeCell ref="J23:K23"/>
    <mergeCell ref="J24:K24"/>
    <mergeCell ref="J37:K37"/>
    <mergeCell ref="J30:K30"/>
    <mergeCell ref="J31:K31"/>
    <mergeCell ref="J32:K32"/>
    <mergeCell ref="J33:K33"/>
    <mergeCell ref="J34:K34"/>
    <mergeCell ref="J39:K39"/>
    <mergeCell ref="F39:H39"/>
    <mergeCell ref="J25:K25"/>
    <mergeCell ref="J26:K26"/>
  </mergeCells>
  <conditionalFormatting sqref="B37">
    <cfRule type="expression" dxfId="215" priority="27">
      <formula>MONTH($F$2)&lt;MONTH(B37)</formula>
    </cfRule>
  </conditionalFormatting>
  <conditionalFormatting sqref="B36">
    <cfRule type="expression" dxfId="214" priority="26">
      <formula>MONTH($F$2)&lt;MONTH(B36)</formula>
    </cfRule>
  </conditionalFormatting>
  <conditionalFormatting sqref="B35">
    <cfRule type="expression" dxfId="213" priority="25">
      <formula>MONTH($F$2)&lt;MONTH(B35)</formula>
    </cfRule>
  </conditionalFormatting>
  <conditionalFormatting sqref="B34">
    <cfRule type="expression" dxfId="212" priority="24">
      <formula>MONTH($F$2)&lt;MONTH(B34)</formula>
    </cfRule>
  </conditionalFormatting>
  <conditionalFormatting sqref="B33">
    <cfRule type="expression" dxfId="211" priority="23">
      <formula>MONTH($F$2)&lt;MONTH(B33)</formula>
    </cfRule>
  </conditionalFormatting>
  <conditionalFormatting sqref="I7:K37 B7:E37">
    <cfRule type="expression" dxfId="210" priority="21">
      <formula>$C7="GF"</formula>
    </cfRule>
  </conditionalFormatting>
  <conditionalFormatting sqref="F37:H37">
    <cfRule type="expression" dxfId="209" priority="13">
      <formula>WEEKDAY($B37,2)&gt;=6</formula>
    </cfRule>
    <cfRule type="expression" dxfId="208" priority="14">
      <formula>$C37="GF"</formula>
    </cfRule>
  </conditionalFormatting>
  <conditionalFormatting sqref="F7:H36">
    <cfRule type="expression" dxfId="207" priority="11">
      <formula>WEEKDAY($B7,2)&gt;=6</formula>
    </cfRule>
    <cfRule type="expression" dxfId="206" priority="12">
      <formula>$C7="GF"</formula>
    </cfRule>
  </conditionalFormatting>
  <conditionalFormatting sqref="B7:B37">
    <cfRule type="timePeriod" dxfId="205" priority="22" timePeriod="today">
      <formula>FLOOR(B7,1)=TODAY()</formula>
    </cfRule>
  </conditionalFormatting>
  <conditionalFormatting sqref="B7:K37">
    <cfRule type="expression" dxfId="204" priority="10">
      <formula>WEEKDAY($B7,2)&gt;=6</formula>
    </cfRule>
  </conditionalFormatting>
  <conditionalFormatting sqref="D7:D37">
    <cfRule type="containsText" dxfId="203" priority="1" operator="containsText" text="FX">
      <formula>NOT(ISERROR(SEARCH("FX",D7)))</formula>
    </cfRule>
    <cfRule type="containsText" dxfId="202" priority="4" operator="containsText" text="K">
      <formula>NOT(ISERROR(SEARCH("K",D7)))</formula>
    </cfRule>
    <cfRule type="containsText" dxfId="201" priority="5" operator="containsText" text="F">
      <formula>NOT(ISERROR(SEARCH("F",D7)))</formula>
    </cfRule>
    <cfRule type="containsText" dxfId="200" priority="6" operator="containsText" text="U">
      <formula>NOT(ISERROR(SEARCH("U",D7)))</formula>
    </cfRule>
  </conditionalFormatting>
  <conditionalFormatting sqref="J39:K39">
    <cfRule type="expression" dxfId="199" priority="2">
      <formula>$J$39&lt;0</formula>
    </cfRule>
    <cfRule type="expression" dxfId="198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4B6B-EC64-4540-BA41-A98AB89B1260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45323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21</v>
      </c>
      <c r="G3" s="59"/>
      <c r="I3" s="56" t="s">
        <v>15</v>
      </c>
      <c r="J3" s="57"/>
      <c r="K3" s="13">
        <f>K2*F3*24</f>
        <v>168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45323</v>
      </c>
      <c r="C7" s="6" t="str">
        <f t="shared" ref="C7:C37" si="0">IF(MONTH($F$2)&lt;MONTH(B7),"",TEXT(B7,"TTT"))</f>
        <v>Do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45324</v>
      </c>
      <c r="C8" s="6" t="str">
        <f t="shared" si="0"/>
        <v>Fr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45325</v>
      </c>
      <c r="C9" s="6" t="str">
        <f t="shared" si="0"/>
        <v>Sa</v>
      </c>
      <c r="D9" s="6"/>
      <c r="E9" s="7" t="str">
        <f t="shared" ref="E9:E37" si="4">IF(D9="F",0,IF(MONTH($F$2)&lt;MONTH(B9),"",IF(AND(MONTH($F$2)=MONTH(B9),(OR(C9="Mo",C9="Di",C9="Mi",C9="Do",C9="Fr"))),$K$2,"")))</f>
        <v/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45326</v>
      </c>
      <c r="C10" s="6" t="str">
        <f t="shared" si="0"/>
        <v>So</v>
      </c>
      <c r="D10" s="6"/>
      <c r="E10" s="7" t="str">
        <f t="shared" si="4"/>
        <v/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45327</v>
      </c>
      <c r="C11" s="6" t="str">
        <f t="shared" si="0"/>
        <v>Mo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45328</v>
      </c>
      <c r="C12" s="6" t="str">
        <f t="shared" si="0"/>
        <v>Di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45329</v>
      </c>
      <c r="C13" s="6" t="str">
        <f t="shared" si="0"/>
        <v>Mi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45330</v>
      </c>
      <c r="C14" s="6" t="str">
        <f t="shared" si="0"/>
        <v>Do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45331</v>
      </c>
      <c r="C15" s="6" t="str">
        <f t="shared" si="0"/>
        <v>Fr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45332</v>
      </c>
      <c r="C16" s="6" t="str">
        <f t="shared" si="0"/>
        <v>Sa</v>
      </c>
      <c r="D16" s="6"/>
      <c r="E16" s="7" t="str">
        <f t="shared" si="4"/>
        <v/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45333</v>
      </c>
      <c r="C17" s="6" t="str">
        <f t="shared" si="0"/>
        <v>So</v>
      </c>
      <c r="D17" s="6"/>
      <c r="E17" s="7" t="str">
        <f t="shared" si="4"/>
        <v/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45334</v>
      </c>
      <c r="C18" s="6" t="str">
        <f t="shared" si="0"/>
        <v>Mo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45335</v>
      </c>
      <c r="C19" s="6" t="str">
        <f t="shared" si="0"/>
        <v>Di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45336</v>
      </c>
      <c r="C20" s="6" t="str">
        <f t="shared" si="0"/>
        <v>Mi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45337</v>
      </c>
      <c r="C21" s="6" t="str">
        <f t="shared" si="0"/>
        <v>Do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45338</v>
      </c>
      <c r="C22" s="6" t="str">
        <f t="shared" si="0"/>
        <v>Fr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45339</v>
      </c>
      <c r="C23" s="6" t="str">
        <f t="shared" si="0"/>
        <v>Sa</v>
      </c>
      <c r="D23" s="6"/>
      <c r="E23" s="7" t="str">
        <f t="shared" si="4"/>
        <v/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45340</v>
      </c>
      <c r="C24" s="6" t="str">
        <f t="shared" si="0"/>
        <v>So</v>
      </c>
      <c r="D24" s="6"/>
      <c r="E24" s="7" t="str">
        <f t="shared" si="4"/>
        <v/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45341</v>
      </c>
      <c r="C25" s="6" t="str">
        <f t="shared" si="0"/>
        <v>Mo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45342</v>
      </c>
      <c r="C26" s="6" t="str">
        <f t="shared" si="0"/>
        <v>Di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45343</v>
      </c>
      <c r="C27" s="6" t="str">
        <f t="shared" si="0"/>
        <v>Mi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45344</v>
      </c>
      <c r="C28" s="6" t="str">
        <f t="shared" si="0"/>
        <v>Do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45345</v>
      </c>
      <c r="C29" s="6" t="str">
        <f t="shared" si="0"/>
        <v>Fr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45346</v>
      </c>
      <c r="C30" s="6" t="str">
        <f t="shared" si="0"/>
        <v>Sa</v>
      </c>
      <c r="D30" s="6"/>
      <c r="E30" s="7" t="str">
        <f t="shared" si="4"/>
        <v/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45347</v>
      </c>
      <c r="C31" s="6" t="str">
        <f t="shared" si="0"/>
        <v>So</v>
      </c>
      <c r="D31" s="6"/>
      <c r="E31" s="7" t="str">
        <f t="shared" si="4"/>
        <v/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45348</v>
      </c>
      <c r="C32" s="6" t="str">
        <f t="shared" si="0"/>
        <v>Mo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45349</v>
      </c>
      <c r="C33" s="6" t="str">
        <f t="shared" si="0"/>
        <v>Di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45350</v>
      </c>
      <c r="C34" s="6" t="str">
        <f t="shared" si="0"/>
        <v>Mi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45351</v>
      </c>
      <c r="C35" s="6" t="str">
        <f t="shared" si="0"/>
        <v>Do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45352</v>
      </c>
      <c r="C36" s="6" t="str">
        <f t="shared" si="0"/>
        <v/>
      </c>
      <c r="D36" s="6"/>
      <c r="E36" s="7" t="str">
        <f t="shared" si="4"/>
        <v/>
      </c>
      <c r="F36" s="8"/>
      <c r="G36" s="8"/>
      <c r="H36" s="4"/>
      <c r="I36" s="7" t="str">
        <f t="shared" si="2"/>
        <v/>
      </c>
      <c r="J36" s="49" t="str">
        <f t="shared" si="1"/>
        <v/>
      </c>
      <c r="K36" s="50"/>
    </row>
    <row r="37" spans="2:11" x14ac:dyDescent="0.3">
      <c r="B37" s="5">
        <f t="shared" si="3"/>
        <v>45353</v>
      </c>
      <c r="C37" s="6" t="str">
        <f t="shared" si="0"/>
        <v/>
      </c>
      <c r="D37" s="6"/>
      <c r="E37" s="7" t="str">
        <f t="shared" si="4"/>
        <v/>
      </c>
      <c r="F37" s="8"/>
      <c r="G37" s="8"/>
      <c r="H37" s="4"/>
      <c r="I37" s="7" t="str">
        <f t="shared" si="2"/>
        <v/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168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197" priority="18">
      <formula>MONTH($F$2)&lt;MONTH(B37)</formula>
    </cfRule>
  </conditionalFormatting>
  <conditionalFormatting sqref="B36">
    <cfRule type="expression" dxfId="196" priority="17">
      <formula>MONTH($F$2)&lt;MONTH(B36)</formula>
    </cfRule>
  </conditionalFormatting>
  <conditionalFormatting sqref="B35">
    <cfRule type="expression" dxfId="195" priority="16">
      <formula>MONTH($F$2)&lt;MONTH(B35)</formula>
    </cfRule>
  </conditionalFormatting>
  <conditionalFormatting sqref="B34">
    <cfRule type="expression" dxfId="194" priority="15">
      <formula>MONTH($F$2)&lt;MONTH(B34)</formula>
    </cfRule>
  </conditionalFormatting>
  <conditionalFormatting sqref="B33">
    <cfRule type="expression" dxfId="193" priority="14">
      <formula>MONTH($F$2)&lt;MONTH(B33)</formula>
    </cfRule>
  </conditionalFormatting>
  <conditionalFormatting sqref="I7:K37 B7:E37">
    <cfRule type="expression" dxfId="192" priority="12">
      <formula>$C7="GF"</formula>
    </cfRule>
  </conditionalFormatting>
  <conditionalFormatting sqref="F37:H37">
    <cfRule type="expression" dxfId="191" priority="10">
      <formula>WEEKDAY($B37,2)&gt;=6</formula>
    </cfRule>
    <cfRule type="expression" dxfId="190" priority="11">
      <formula>$C37="GF"</formula>
    </cfRule>
  </conditionalFormatting>
  <conditionalFormatting sqref="F7:H36">
    <cfRule type="expression" dxfId="189" priority="8">
      <formula>WEEKDAY($B7,2)&gt;=6</formula>
    </cfRule>
    <cfRule type="expression" dxfId="188" priority="9">
      <formula>$C7="GF"</formula>
    </cfRule>
  </conditionalFormatting>
  <conditionalFormatting sqref="B7:B37">
    <cfRule type="timePeriod" dxfId="187" priority="13" timePeriod="today">
      <formula>FLOOR(B7,1)=TODAY()</formula>
    </cfRule>
  </conditionalFormatting>
  <conditionalFormatting sqref="B7:K37">
    <cfRule type="expression" dxfId="186" priority="7">
      <formula>WEEKDAY($B7,2)&gt;=6</formula>
    </cfRule>
  </conditionalFormatting>
  <conditionalFormatting sqref="D7:D37">
    <cfRule type="containsText" dxfId="185" priority="1" operator="containsText" text="FX">
      <formula>NOT(ISERROR(SEARCH("FX",D7)))</formula>
    </cfRule>
    <cfRule type="containsText" dxfId="184" priority="4" operator="containsText" text="K">
      <formula>NOT(ISERROR(SEARCH("K",D7)))</formula>
    </cfRule>
    <cfRule type="containsText" dxfId="183" priority="5" operator="containsText" text="F">
      <formula>NOT(ISERROR(SEARCH("F",D7)))</formula>
    </cfRule>
    <cfRule type="containsText" dxfId="182" priority="6" operator="containsText" text="U">
      <formula>NOT(ISERROR(SEARCH("U",D7)))</formula>
    </cfRule>
  </conditionalFormatting>
  <conditionalFormatting sqref="J39:K39">
    <cfRule type="expression" dxfId="181" priority="2">
      <formula>$J$39&lt;0</formula>
    </cfRule>
    <cfRule type="expression" dxfId="180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89EE-CED3-403C-B44E-A3B14262F654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45352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21</v>
      </c>
      <c r="G3" s="59"/>
      <c r="I3" s="56" t="s">
        <v>15</v>
      </c>
      <c r="J3" s="57"/>
      <c r="K3" s="13">
        <f>K2*F3*24</f>
        <v>168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45352</v>
      </c>
      <c r="C7" s="6" t="str">
        <f t="shared" ref="C7:C37" si="0">IF(MONTH($F$2)&lt;MONTH(B7),"",TEXT(B7,"TTT"))</f>
        <v>Fr</v>
      </c>
      <c r="D7" s="6"/>
      <c r="E7" s="7">
        <f t="shared" ref="E7:E37" si="1"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2">IF(D7="FX",-E7*24,IF(F7="","",ROUND((G7-H7-F7-E7),4)*24))</f>
        <v/>
      </c>
      <c r="K7" s="50"/>
    </row>
    <row r="8" spans="2:14" x14ac:dyDescent="0.3">
      <c r="B8" s="5">
        <f>B7+1</f>
        <v>45353</v>
      </c>
      <c r="C8" s="6" t="str">
        <f t="shared" si="0"/>
        <v>Sa</v>
      </c>
      <c r="D8" s="6"/>
      <c r="E8" s="7" t="str">
        <f>IF(D8="F",0,IF(MONTH($F$2)&lt;MONTH(B8),"",IF(AND(MONTH($F$2)=MONTH(B8),(OR(C8="Mo",C8="Di",C8="Mi",C8="Do",C8="Fr"))),$K$2,"")))</f>
        <v/>
      </c>
      <c r="F8" s="8"/>
      <c r="G8" s="8"/>
      <c r="H8" s="4"/>
      <c r="I8" s="7">
        <f t="shared" ref="I8:I37" si="3">IF(OR(D8="U",D8="K",D8="F",D8="FX"),E8,IF(MONTH($F$2)&lt;MONTH(B8),"",G8-F8-H8))</f>
        <v>0</v>
      </c>
      <c r="J8" s="49" t="str">
        <f t="shared" si="2"/>
        <v/>
      </c>
      <c r="K8" s="50"/>
    </row>
    <row r="9" spans="2:14" x14ac:dyDescent="0.3">
      <c r="B9" s="5">
        <f t="shared" ref="B9:B37" si="4">B8+1</f>
        <v>45354</v>
      </c>
      <c r="C9" s="6" t="str">
        <f t="shared" si="0"/>
        <v>So</v>
      </c>
      <c r="D9" s="6"/>
      <c r="E9" s="7" t="str">
        <f t="shared" si="1"/>
        <v/>
      </c>
      <c r="F9" s="8"/>
      <c r="G9" s="8"/>
      <c r="H9" s="4"/>
      <c r="I9" s="7">
        <f t="shared" si="3"/>
        <v>0</v>
      </c>
      <c r="J9" s="49" t="str">
        <f t="shared" si="2"/>
        <v/>
      </c>
      <c r="K9" s="50"/>
      <c r="N9" s="3"/>
    </row>
    <row r="10" spans="2:14" x14ac:dyDescent="0.3">
      <c r="B10" s="5">
        <f t="shared" si="4"/>
        <v>45355</v>
      </c>
      <c r="C10" s="6" t="str">
        <f t="shared" si="0"/>
        <v>Mo</v>
      </c>
      <c r="D10" s="6"/>
      <c r="E10" s="7">
        <f t="shared" si="1"/>
        <v>0.33333333333333331</v>
      </c>
      <c r="F10" s="8"/>
      <c r="G10" s="8"/>
      <c r="H10" s="4"/>
      <c r="I10" s="7">
        <f t="shared" si="3"/>
        <v>0</v>
      </c>
      <c r="J10" s="49" t="str">
        <f t="shared" si="2"/>
        <v/>
      </c>
      <c r="K10" s="50"/>
    </row>
    <row r="11" spans="2:14" x14ac:dyDescent="0.3">
      <c r="B11" s="5">
        <f t="shared" si="4"/>
        <v>45356</v>
      </c>
      <c r="C11" s="6" t="str">
        <f t="shared" si="0"/>
        <v>Di</v>
      </c>
      <c r="D11" s="6"/>
      <c r="E11" s="7">
        <f t="shared" si="1"/>
        <v>0.33333333333333331</v>
      </c>
      <c r="F11" s="8"/>
      <c r="G11" s="8"/>
      <c r="H11" s="4"/>
      <c r="I11" s="7">
        <f t="shared" si="3"/>
        <v>0</v>
      </c>
      <c r="J11" s="49" t="str">
        <f t="shared" si="2"/>
        <v/>
      </c>
      <c r="K11" s="50"/>
    </row>
    <row r="12" spans="2:14" x14ac:dyDescent="0.3">
      <c r="B12" s="5">
        <f t="shared" si="4"/>
        <v>45357</v>
      </c>
      <c r="C12" s="6" t="str">
        <f t="shared" si="0"/>
        <v>Mi</v>
      </c>
      <c r="D12" s="6"/>
      <c r="E12" s="7">
        <f t="shared" si="1"/>
        <v>0.33333333333333331</v>
      </c>
      <c r="F12" s="8"/>
      <c r="G12" s="8"/>
      <c r="H12" s="4"/>
      <c r="I12" s="7">
        <f t="shared" si="3"/>
        <v>0</v>
      </c>
      <c r="J12" s="49" t="str">
        <f t="shared" si="2"/>
        <v/>
      </c>
      <c r="K12" s="50"/>
    </row>
    <row r="13" spans="2:14" x14ac:dyDescent="0.3">
      <c r="B13" s="5">
        <f t="shared" si="4"/>
        <v>45358</v>
      </c>
      <c r="C13" s="6" t="str">
        <f t="shared" si="0"/>
        <v>Do</v>
      </c>
      <c r="D13" s="6"/>
      <c r="E13" s="7">
        <f t="shared" si="1"/>
        <v>0.33333333333333331</v>
      </c>
      <c r="F13" s="8"/>
      <c r="G13" s="8"/>
      <c r="H13" s="4"/>
      <c r="I13" s="7">
        <f t="shared" si="3"/>
        <v>0</v>
      </c>
      <c r="J13" s="49" t="str">
        <f t="shared" si="2"/>
        <v/>
      </c>
      <c r="K13" s="50"/>
    </row>
    <row r="14" spans="2:14" x14ac:dyDescent="0.3">
      <c r="B14" s="5">
        <f t="shared" si="4"/>
        <v>45359</v>
      </c>
      <c r="C14" s="6" t="str">
        <f t="shared" si="0"/>
        <v>Fr</v>
      </c>
      <c r="D14" s="6"/>
      <c r="E14" s="7">
        <f t="shared" si="1"/>
        <v>0.33333333333333331</v>
      </c>
      <c r="F14" s="8"/>
      <c r="G14" s="8"/>
      <c r="H14" s="4"/>
      <c r="I14" s="7">
        <f t="shared" si="3"/>
        <v>0</v>
      </c>
      <c r="J14" s="49" t="str">
        <f t="shared" si="2"/>
        <v/>
      </c>
      <c r="K14" s="50"/>
    </row>
    <row r="15" spans="2:14" x14ac:dyDescent="0.3">
      <c r="B15" s="5">
        <f t="shared" si="4"/>
        <v>45360</v>
      </c>
      <c r="C15" s="6" t="str">
        <f t="shared" si="0"/>
        <v>Sa</v>
      </c>
      <c r="D15" s="6"/>
      <c r="E15" s="7" t="str">
        <f t="shared" si="1"/>
        <v/>
      </c>
      <c r="F15" s="8"/>
      <c r="G15" s="8"/>
      <c r="H15" s="4"/>
      <c r="I15" s="7">
        <f t="shared" si="3"/>
        <v>0</v>
      </c>
      <c r="J15" s="49" t="str">
        <f t="shared" si="2"/>
        <v/>
      </c>
      <c r="K15" s="50"/>
    </row>
    <row r="16" spans="2:14" x14ac:dyDescent="0.3">
      <c r="B16" s="5">
        <f t="shared" si="4"/>
        <v>45361</v>
      </c>
      <c r="C16" s="6" t="str">
        <f t="shared" si="0"/>
        <v>So</v>
      </c>
      <c r="D16" s="6"/>
      <c r="E16" s="7" t="str">
        <f t="shared" si="1"/>
        <v/>
      </c>
      <c r="F16" s="8"/>
      <c r="G16" s="8"/>
      <c r="H16" s="4"/>
      <c r="I16" s="7">
        <f t="shared" si="3"/>
        <v>0</v>
      </c>
      <c r="J16" s="49" t="str">
        <f t="shared" si="2"/>
        <v/>
      </c>
      <c r="K16" s="50"/>
    </row>
    <row r="17" spans="2:11" x14ac:dyDescent="0.3">
      <c r="B17" s="5">
        <f t="shared" si="4"/>
        <v>45362</v>
      </c>
      <c r="C17" s="6" t="str">
        <f t="shared" si="0"/>
        <v>Mo</v>
      </c>
      <c r="D17" s="6"/>
      <c r="E17" s="7">
        <f t="shared" si="1"/>
        <v>0.33333333333333331</v>
      </c>
      <c r="F17" s="8"/>
      <c r="G17" s="8"/>
      <c r="H17" s="4"/>
      <c r="I17" s="7">
        <f t="shared" si="3"/>
        <v>0</v>
      </c>
      <c r="J17" s="49" t="str">
        <f t="shared" si="2"/>
        <v/>
      </c>
      <c r="K17" s="50"/>
    </row>
    <row r="18" spans="2:11" x14ac:dyDescent="0.3">
      <c r="B18" s="5">
        <f t="shared" si="4"/>
        <v>45363</v>
      </c>
      <c r="C18" s="6" t="str">
        <f t="shared" si="0"/>
        <v>Di</v>
      </c>
      <c r="D18" s="6"/>
      <c r="E18" s="7">
        <f t="shared" si="1"/>
        <v>0.33333333333333331</v>
      </c>
      <c r="F18" s="8"/>
      <c r="G18" s="8"/>
      <c r="H18" s="4"/>
      <c r="I18" s="7">
        <f t="shared" si="3"/>
        <v>0</v>
      </c>
      <c r="J18" s="49" t="str">
        <f t="shared" si="2"/>
        <v/>
      </c>
      <c r="K18" s="50"/>
    </row>
    <row r="19" spans="2:11" x14ac:dyDescent="0.3">
      <c r="B19" s="5">
        <f t="shared" si="4"/>
        <v>45364</v>
      </c>
      <c r="C19" s="6" t="str">
        <f t="shared" si="0"/>
        <v>Mi</v>
      </c>
      <c r="D19" s="6"/>
      <c r="E19" s="7">
        <f t="shared" si="1"/>
        <v>0.33333333333333331</v>
      </c>
      <c r="F19" s="8"/>
      <c r="G19" s="8"/>
      <c r="H19" s="4"/>
      <c r="I19" s="7">
        <f t="shared" si="3"/>
        <v>0</v>
      </c>
      <c r="J19" s="49" t="str">
        <f t="shared" si="2"/>
        <v/>
      </c>
      <c r="K19" s="50"/>
    </row>
    <row r="20" spans="2:11" x14ac:dyDescent="0.3">
      <c r="B20" s="5">
        <f t="shared" si="4"/>
        <v>45365</v>
      </c>
      <c r="C20" s="6" t="str">
        <f t="shared" si="0"/>
        <v>Do</v>
      </c>
      <c r="D20" s="6"/>
      <c r="E20" s="7">
        <f t="shared" si="1"/>
        <v>0.33333333333333331</v>
      </c>
      <c r="F20" s="8"/>
      <c r="G20" s="8"/>
      <c r="H20" s="4"/>
      <c r="I20" s="7">
        <f t="shared" si="3"/>
        <v>0</v>
      </c>
      <c r="J20" s="49" t="str">
        <f t="shared" si="2"/>
        <v/>
      </c>
      <c r="K20" s="50"/>
    </row>
    <row r="21" spans="2:11" x14ac:dyDescent="0.3">
      <c r="B21" s="5">
        <f t="shared" si="4"/>
        <v>45366</v>
      </c>
      <c r="C21" s="6" t="str">
        <f t="shared" si="0"/>
        <v>Fr</v>
      </c>
      <c r="D21" s="6"/>
      <c r="E21" s="7">
        <f t="shared" si="1"/>
        <v>0.33333333333333331</v>
      </c>
      <c r="F21" s="8"/>
      <c r="G21" s="8"/>
      <c r="H21" s="4"/>
      <c r="I21" s="7">
        <f t="shared" si="3"/>
        <v>0</v>
      </c>
      <c r="J21" s="49" t="str">
        <f t="shared" si="2"/>
        <v/>
      </c>
      <c r="K21" s="50"/>
    </row>
    <row r="22" spans="2:11" x14ac:dyDescent="0.3">
      <c r="B22" s="5">
        <f t="shared" si="4"/>
        <v>45367</v>
      </c>
      <c r="C22" s="6" t="str">
        <f t="shared" si="0"/>
        <v>Sa</v>
      </c>
      <c r="D22" s="6"/>
      <c r="E22" s="7" t="str">
        <f t="shared" si="1"/>
        <v/>
      </c>
      <c r="F22" s="8"/>
      <c r="G22" s="8"/>
      <c r="H22" s="4"/>
      <c r="I22" s="7">
        <f t="shared" si="3"/>
        <v>0</v>
      </c>
      <c r="J22" s="49" t="str">
        <f t="shared" si="2"/>
        <v/>
      </c>
      <c r="K22" s="50"/>
    </row>
    <row r="23" spans="2:11" x14ac:dyDescent="0.3">
      <c r="B23" s="5">
        <f t="shared" si="4"/>
        <v>45368</v>
      </c>
      <c r="C23" s="6" t="str">
        <f t="shared" si="0"/>
        <v>So</v>
      </c>
      <c r="D23" s="6"/>
      <c r="E23" s="7" t="str">
        <f t="shared" si="1"/>
        <v/>
      </c>
      <c r="F23" s="8"/>
      <c r="G23" s="8"/>
      <c r="H23" s="4"/>
      <c r="I23" s="7">
        <f t="shared" si="3"/>
        <v>0</v>
      </c>
      <c r="J23" s="49" t="str">
        <f t="shared" si="2"/>
        <v/>
      </c>
      <c r="K23" s="50"/>
    </row>
    <row r="24" spans="2:11" x14ac:dyDescent="0.3">
      <c r="B24" s="5">
        <f t="shared" si="4"/>
        <v>45369</v>
      </c>
      <c r="C24" s="6" t="str">
        <f t="shared" si="0"/>
        <v>Mo</v>
      </c>
      <c r="D24" s="6"/>
      <c r="E24" s="7">
        <f t="shared" si="1"/>
        <v>0.33333333333333331</v>
      </c>
      <c r="F24" s="8"/>
      <c r="G24" s="8"/>
      <c r="H24" s="4"/>
      <c r="I24" s="7">
        <f t="shared" si="3"/>
        <v>0</v>
      </c>
      <c r="J24" s="49" t="str">
        <f t="shared" si="2"/>
        <v/>
      </c>
      <c r="K24" s="50"/>
    </row>
    <row r="25" spans="2:11" x14ac:dyDescent="0.3">
      <c r="B25" s="5">
        <f t="shared" si="4"/>
        <v>45370</v>
      </c>
      <c r="C25" s="6" t="str">
        <f t="shared" si="0"/>
        <v>Di</v>
      </c>
      <c r="D25" s="6"/>
      <c r="E25" s="7">
        <f t="shared" si="1"/>
        <v>0.33333333333333331</v>
      </c>
      <c r="F25" s="8"/>
      <c r="G25" s="8"/>
      <c r="H25" s="4"/>
      <c r="I25" s="7">
        <f t="shared" si="3"/>
        <v>0</v>
      </c>
      <c r="J25" s="49" t="str">
        <f t="shared" si="2"/>
        <v/>
      </c>
      <c r="K25" s="50"/>
    </row>
    <row r="26" spans="2:11" x14ac:dyDescent="0.3">
      <c r="B26" s="5">
        <f t="shared" si="4"/>
        <v>45371</v>
      </c>
      <c r="C26" s="6" t="str">
        <f t="shared" si="0"/>
        <v>Mi</v>
      </c>
      <c r="D26" s="6"/>
      <c r="E26" s="7">
        <f t="shared" si="1"/>
        <v>0.33333333333333331</v>
      </c>
      <c r="F26" s="8"/>
      <c r="G26" s="8"/>
      <c r="H26" s="4"/>
      <c r="I26" s="7">
        <f t="shared" si="3"/>
        <v>0</v>
      </c>
      <c r="J26" s="49" t="str">
        <f t="shared" si="2"/>
        <v/>
      </c>
      <c r="K26" s="50"/>
    </row>
    <row r="27" spans="2:11" x14ac:dyDescent="0.3">
      <c r="B27" s="5">
        <f t="shared" si="4"/>
        <v>45372</v>
      </c>
      <c r="C27" s="6" t="str">
        <f t="shared" si="0"/>
        <v>Do</v>
      </c>
      <c r="D27" s="6"/>
      <c r="E27" s="7">
        <f t="shared" si="1"/>
        <v>0.33333333333333331</v>
      </c>
      <c r="F27" s="8"/>
      <c r="G27" s="8"/>
      <c r="H27" s="4"/>
      <c r="I27" s="7">
        <f t="shared" si="3"/>
        <v>0</v>
      </c>
      <c r="J27" s="49" t="str">
        <f t="shared" si="2"/>
        <v/>
      </c>
      <c r="K27" s="50"/>
    </row>
    <row r="28" spans="2:11" x14ac:dyDescent="0.3">
      <c r="B28" s="5">
        <f>B27+1</f>
        <v>45373</v>
      </c>
      <c r="C28" s="6" t="str">
        <f t="shared" si="0"/>
        <v>Fr</v>
      </c>
      <c r="D28" s="6"/>
      <c r="E28" s="7">
        <f t="shared" si="1"/>
        <v>0.33333333333333331</v>
      </c>
      <c r="F28" s="8"/>
      <c r="G28" s="8"/>
      <c r="H28" s="4"/>
      <c r="I28" s="7">
        <f t="shared" si="3"/>
        <v>0</v>
      </c>
      <c r="J28" s="49" t="str">
        <f t="shared" si="2"/>
        <v/>
      </c>
      <c r="K28" s="50"/>
    </row>
    <row r="29" spans="2:11" x14ac:dyDescent="0.3">
      <c r="B29" s="5">
        <f t="shared" si="4"/>
        <v>45374</v>
      </c>
      <c r="C29" s="6" t="str">
        <f t="shared" si="0"/>
        <v>Sa</v>
      </c>
      <c r="D29" s="6"/>
      <c r="E29" s="7" t="str">
        <f t="shared" si="1"/>
        <v/>
      </c>
      <c r="F29" s="8"/>
      <c r="G29" s="8"/>
      <c r="H29" s="4"/>
      <c r="I29" s="7">
        <f t="shared" si="3"/>
        <v>0</v>
      </c>
      <c r="J29" s="49" t="str">
        <f t="shared" si="2"/>
        <v/>
      </c>
      <c r="K29" s="50"/>
    </row>
    <row r="30" spans="2:11" x14ac:dyDescent="0.3">
      <c r="B30" s="5">
        <f t="shared" si="4"/>
        <v>45375</v>
      </c>
      <c r="C30" s="6" t="str">
        <f t="shared" si="0"/>
        <v>So</v>
      </c>
      <c r="D30" s="6"/>
      <c r="E30" s="7" t="str">
        <f t="shared" si="1"/>
        <v/>
      </c>
      <c r="F30" s="8"/>
      <c r="G30" s="8"/>
      <c r="H30" s="4"/>
      <c r="I30" s="7">
        <f t="shared" si="3"/>
        <v>0</v>
      </c>
      <c r="J30" s="49" t="str">
        <f t="shared" si="2"/>
        <v/>
      </c>
      <c r="K30" s="50"/>
    </row>
    <row r="31" spans="2:11" x14ac:dyDescent="0.3">
      <c r="B31" s="5">
        <f t="shared" si="4"/>
        <v>45376</v>
      </c>
      <c r="C31" s="6" t="str">
        <f t="shared" si="0"/>
        <v>Mo</v>
      </c>
      <c r="D31" s="6"/>
      <c r="E31" s="7">
        <f t="shared" si="1"/>
        <v>0.33333333333333331</v>
      </c>
      <c r="F31" s="8"/>
      <c r="G31" s="8"/>
      <c r="H31" s="4"/>
      <c r="I31" s="7">
        <f t="shared" si="3"/>
        <v>0</v>
      </c>
      <c r="J31" s="49" t="str">
        <f t="shared" si="2"/>
        <v/>
      </c>
      <c r="K31" s="50"/>
    </row>
    <row r="32" spans="2:11" x14ac:dyDescent="0.3">
      <c r="B32" s="5">
        <f t="shared" si="4"/>
        <v>45377</v>
      </c>
      <c r="C32" s="6" t="str">
        <f t="shared" si="0"/>
        <v>Di</v>
      </c>
      <c r="D32" s="6"/>
      <c r="E32" s="7">
        <f t="shared" si="1"/>
        <v>0.33333333333333331</v>
      </c>
      <c r="F32" s="8"/>
      <c r="G32" s="8"/>
      <c r="H32" s="4"/>
      <c r="I32" s="7">
        <f t="shared" si="3"/>
        <v>0</v>
      </c>
      <c r="J32" s="49" t="str">
        <f t="shared" si="2"/>
        <v/>
      </c>
      <c r="K32" s="50"/>
    </row>
    <row r="33" spans="2:11" x14ac:dyDescent="0.3">
      <c r="B33" s="5">
        <f t="shared" si="4"/>
        <v>45378</v>
      </c>
      <c r="C33" s="6" t="str">
        <f t="shared" si="0"/>
        <v>Mi</v>
      </c>
      <c r="D33" s="6"/>
      <c r="E33" s="7">
        <f t="shared" si="1"/>
        <v>0.33333333333333331</v>
      </c>
      <c r="F33" s="8"/>
      <c r="G33" s="8"/>
      <c r="H33" s="4"/>
      <c r="I33" s="7">
        <f t="shared" si="3"/>
        <v>0</v>
      </c>
      <c r="J33" s="49" t="str">
        <f t="shared" si="2"/>
        <v/>
      </c>
      <c r="K33" s="50"/>
    </row>
    <row r="34" spans="2:11" x14ac:dyDescent="0.3">
      <c r="B34" s="5">
        <f>B33+1</f>
        <v>45379</v>
      </c>
      <c r="C34" s="6" t="str">
        <f t="shared" si="0"/>
        <v>Do</v>
      </c>
      <c r="D34" s="6"/>
      <c r="E34" s="7">
        <f t="shared" si="1"/>
        <v>0.33333333333333331</v>
      </c>
      <c r="F34" s="8"/>
      <c r="G34" s="8"/>
      <c r="H34" s="4"/>
      <c r="I34" s="7">
        <f t="shared" si="3"/>
        <v>0</v>
      </c>
      <c r="J34" s="49" t="str">
        <f t="shared" si="2"/>
        <v/>
      </c>
      <c r="K34" s="50"/>
    </row>
    <row r="35" spans="2:11" x14ac:dyDescent="0.3">
      <c r="B35" s="5">
        <f t="shared" si="4"/>
        <v>45380</v>
      </c>
      <c r="C35" s="6" t="str">
        <f t="shared" si="0"/>
        <v>Fr</v>
      </c>
      <c r="D35" s="6"/>
      <c r="E35" s="7">
        <f t="shared" si="1"/>
        <v>0.33333333333333331</v>
      </c>
      <c r="F35" s="8"/>
      <c r="G35" s="8"/>
      <c r="H35" s="4"/>
      <c r="I35" s="7">
        <f t="shared" si="3"/>
        <v>0</v>
      </c>
      <c r="J35" s="49" t="str">
        <f t="shared" si="2"/>
        <v/>
      </c>
      <c r="K35" s="50"/>
    </row>
    <row r="36" spans="2:11" x14ac:dyDescent="0.3">
      <c r="B36" s="5">
        <f t="shared" si="4"/>
        <v>45381</v>
      </c>
      <c r="C36" s="6" t="str">
        <f t="shared" si="0"/>
        <v>Sa</v>
      </c>
      <c r="D36" s="6"/>
      <c r="E36" s="7" t="str">
        <f t="shared" si="1"/>
        <v/>
      </c>
      <c r="F36" s="8"/>
      <c r="G36" s="8"/>
      <c r="H36" s="4"/>
      <c r="I36" s="7">
        <f t="shared" si="3"/>
        <v>0</v>
      </c>
      <c r="J36" s="49" t="str">
        <f t="shared" si="2"/>
        <v/>
      </c>
      <c r="K36" s="50"/>
    </row>
    <row r="37" spans="2:11" x14ac:dyDescent="0.3">
      <c r="B37" s="5">
        <f t="shared" si="4"/>
        <v>45382</v>
      </c>
      <c r="C37" s="6" t="str">
        <f t="shared" si="0"/>
        <v>So</v>
      </c>
      <c r="D37" s="6"/>
      <c r="E37" s="7" t="str">
        <f t="shared" si="1"/>
        <v/>
      </c>
      <c r="F37" s="8"/>
      <c r="G37" s="8"/>
      <c r="H37" s="4"/>
      <c r="I37" s="7">
        <f t="shared" si="3"/>
        <v>0</v>
      </c>
      <c r="J37" s="49" t="str">
        <f t="shared" si="2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168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179" priority="18">
      <formula>MONTH($F$2)&lt;MONTH(B37)</formula>
    </cfRule>
  </conditionalFormatting>
  <conditionalFormatting sqref="B36">
    <cfRule type="expression" dxfId="178" priority="17">
      <formula>MONTH($F$2)&lt;MONTH(B36)</formula>
    </cfRule>
  </conditionalFormatting>
  <conditionalFormatting sqref="B35">
    <cfRule type="expression" dxfId="177" priority="16">
      <formula>MONTH($F$2)&lt;MONTH(B35)</formula>
    </cfRule>
  </conditionalFormatting>
  <conditionalFormatting sqref="B34">
    <cfRule type="expression" dxfId="176" priority="15">
      <formula>MONTH($F$2)&lt;MONTH(B34)</formula>
    </cfRule>
  </conditionalFormatting>
  <conditionalFormatting sqref="B33">
    <cfRule type="expression" dxfId="175" priority="14">
      <formula>MONTH($F$2)&lt;MONTH(B33)</formula>
    </cfRule>
  </conditionalFormatting>
  <conditionalFormatting sqref="I7:K37 B7:E37">
    <cfRule type="expression" dxfId="174" priority="12">
      <formula>$C7="GF"</formula>
    </cfRule>
  </conditionalFormatting>
  <conditionalFormatting sqref="F37:H37">
    <cfRule type="expression" dxfId="173" priority="10">
      <formula>WEEKDAY($B37,2)&gt;=6</formula>
    </cfRule>
    <cfRule type="expression" dxfId="172" priority="11">
      <formula>$C37="GF"</formula>
    </cfRule>
  </conditionalFormatting>
  <conditionalFormatting sqref="F7:H36">
    <cfRule type="expression" dxfId="171" priority="8">
      <formula>WEEKDAY($B7,2)&gt;=6</formula>
    </cfRule>
    <cfRule type="expression" dxfId="170" priority="9">
      <formula>$C7="GF"</formula>
    </cfRule>
  </conditionalFormatting>
  <conditionalFormatting sqref="B7:B37">
    <cfRule type="timePeriod" dxfId="169" priority="13" timePeriod="today">
      <formula>FLOOR(B7,1)=TODAY()</formula>
    </cfRule>
  </conditionalFormatting>
  <conditionalFormatting sqref="B7:K37">
    <cfRule type="expression" dxfId="168" priority="7">
      <formula>WEEKDAY($B7,2)&gt;=6</formula>
    </cfRule>
  </conditionalFormatting>
  <conditionalFormatting sqref="D7:D37">
    <cfRule type="containsText" dxfId="167" priority="1" operator="containsText" text="FX">
      <formula>NOT(ISERROR(SEARCH("FX",D7)))</formula>
    </cfRule>
    <cfRule type="containsText" dxfId="166" priority="4" operator="containsText" text="K">
      <formula>NOT(ISERROR(SEARCH("K",D7)))</formula>
    </cfRule>
    <cfRule type="containsText" dxfId="165" priority="5" operator="containsText" text="F">
      <formula>NOT(ISERROR(SEARCH("F",D7)))</formula>
    </cfRule>
    <cfRule type="containsText" dxfId="164" priority="6" operator="containsText" text="U">
      <formula>NOT(ISERROR(SEARCH("U",D7)))</formula>
    </cfRule>
  </conditionalFormatting>
  <conditionalFormatting sqref="J39:K39">
    <cfRule type="expression" dxfId="163" priority="2">
      <formula>$J$39&lt;0</formula>
    </cfRule>
    <cfRule type="expression" dxfId="162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3635-8E0B-46BD-BA9A-3297BE890F92}">
  <dimension ref="B1:N43"/>
  <sheetViews>
    <sheetView showGridLines="0" showRuler="0" zoomScaleNormal="100" zoomScalePageLayoutView="115" workbookViewId="0">
      <selection activeCell="D7" sqref="D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45383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22</v>
      </c>
      <c r="G3" s="59"/>
      <c r="I3" s="56" t="s">
        <v>15</v>
      </c>
      <c r="J3" s="57"/>
      <c r="K3" s="13">
        <f>K2*F3*24</f>
        <v>176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45383</v>
      </c>
      <c r="C7" s="6" t="str">
        <f t="shared" ref="C7:C37" si="0">IF(MONTH($F$2)&lt;MONTH(B7),"",TEXT(B7,"TTT"))</f>
        <v>Mo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45384</v>
      </c>
      <c r="C8" s="6" t="str">
        <f t="shared" si="0"/>
        <v>Di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45385</v>
      </c>
      <c r="C9" s="6" t="str">
        <f t="shared" si="0"/>
        <v>Mi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45386</v>
      </c>
      <c r="C10" s="6" t="str">
        <f t="shared" si="0"/>
        <v>Do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45387</v>
      </c>
      <c r="C11" s="6" t="str">
        <f t="shared" si="0"/>
        <v>Fr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45388</v>
      </c>
      <c r="C12" s="6" t="str">
        <f t="shared" si="0"/>
        <v>Sa</v>
      </c>
      <c r="D12" s="6"/>
      <c r="E12" s="7" t="str">
        <f t="shared" si="4"/>
        <v/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45389</v>
      </c>
      <c r="C13" s="6" t="str">
        <f t="shared" si="0"/>
        <v>So</v>
      </c>
      <c r="D13" s="6"/>
      <c r="E13" s="7" t="str">
        <f t="shared" si="4"/>
        <v/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45390</v>
      </c>
      <c r="C14" s="6" t="str">
        <f t="shared" si="0"/>
        <v>Mo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45391</v>
      </c>
      <c r="C15" s="6" t="str">
        <f t="shared" si="0"/>
        <v>Di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45392</v>
      </c>
      <c r="C16" s="6" t="str">
        <f t="shared" si="0"/>
        <v>Mi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45393</v>
      </c>
      <c r="C17" s="6" t="str">
        <f t="shared" si="0"/>
        <v>Do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45394</v>
      </c>
      <c r="C18" s="6" t="str">
        <f t="shared" si="0"/>
        <v>Fr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45395</v>
      </c>
      <c r="C19" s="6" t="str">
        <f t="shared" si="0"/>
        <v>Sa</v>
      </c>
      <c r="D19" s="6"/>
      <c r="E19" s="7" t="str">
        <f t="shared" si="4"/>
        <v/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45396</v>
      </c>
      <c r="C20" s="6" t="str">
        <f t="shared" si="0"/>
        <v>So</v>
      </c>
      <c r="D20" s="6"/>
      <c r="E20" s="7" t="str">
        <f t="shared" si="4"/>
        <v/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45397</v>
      </c>
      <c r="C21" s="6" t="str">
        <f t="shared" si="0"/>
        <v>Mo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45398</v>
      </c>
      <c r="C22" s="6" t="str">
        <f t="shared" si="0"/>
        <v>Di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45399</v>
      </c>
      <c r="C23" s="6" t="str">
        <f t="shared" si="0"/>
        <v>Mi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45400</v>
      </c>
      <c r="C24" s="6" t="str">
        <f t="shared" si="0"/>
        <v>Do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45401</v>
      </c>
      <c r="C25" s="6" t="str">
        <f t="shared" si="0"/>
        <v>Fr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45402</v>
      </c>
      <c r="C26" s="6" t="str">
        <f t="shared" si="0"/>
        <v>Sa</v>
      </c>
      <c r="D26" s="6"/>
      <c r="E26" s="7" t="str">
        <f t="shared" si="4"/>
        <v/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45403</v>
      </c>
      <c r="C27" s="6" t="str">
        <f t="shared" si="0"/>
        <v>So</v>
      </c>
      <c r="D27" s="6"/>
      <c r="E27" s="7" t="str">
        <f t="shared" si="4"/>
        <v/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45404</v>
      </c>
      <c r="C28" s="6" t="str">
        <f t="shared" si="0"/>
        <v>Mo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45405</v>
      </c>
      <c r="C29" s="6" t="str">
        <f t="shared" si="0"/>
        <v>Di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45406</v>
      </c>
      <c r="C30" s="6" t="str">
        <f t="shared" si="0"/>
        <v>Mi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45407</v>
      </c>
      <c r="C31" s="6" t="str">
        <f t="shared" si="0"/>
        <v>Do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45408</v>
      </c>
      <c r="C32" s="6" t="str">
        <f t="shared" si="0"/>
        <v>Fr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45409</v>
      </c>
      <c r="C33" s="6" t="str">
        <f t="shared" si="0"/>
        <v>Sa</v>
      </c>
      <c r="D33" s="6"/>
      <c r="E33" s="7" t="str">
        <f t="shared" si="4"/>
        <v/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45410</v>
      </c>
      <c r="C34" s="6" t="str">
        <f t="shared" si="0"/>
        <v>So</v>
      </c>
      <c r="D34" s="6"/>
      <c r="E34" s="7" t="str">
        <f t="shared" si="4"/>
        <v/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45411</v>
      </c>
      <c r="C35" s="6" t="str">
        <f t="shared" si="0"/>
        <v>Mo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45412</v>
      </c>
      <c r="C36" s="6" t="str">
        <f t="shared" si="0"/>
        <v>Di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45413</v>
      </c>
      <c r="C37" s="6" t="str">
        <f t="shared" si="0"/>
        <v/>
      </c>
      <c r="D37" s="6"/>
      <c r="E37" s="7" t="str">
        <f t="shared" si="4"/>
        <v/>
      </c>
      <c r="F37" s="8"/>
      <c r="G37" s="8"/>
      <c r="H37" s="4"/>
      <c r="I37" s="7" t="str">
        <f t="shared" si="2"/>
        <v/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176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161" priority="18">
      <formula>MONTH($F$2)&lt;MONTH(B37)</formula>
    </cfRule>
  </conditionalFormatting>
  <conditionalFormatting sqref="B36">
    <cfRule type="expression" dxfId="160" priority="17">
      <formula>MONTH($F$2)&lt;MONTH(B36)</formula>
    </cfRule>
  </conditionalFormatting>
  <conditionalFormatting sqref="B35">
    <cfRule type="expression" dxfId="159" priority="16">
      <formula>MONTH($F$2)&lt;MONTH(B35)</formula>
    </cfRule>
  </conditionalFormatting>
  <conditionalFormatting sqref="B34">
    <cfRule type="expression" dxfId="158" priority="15">
      <formula>MONTH($F$2)&lt;MONTH(B34)</formula>
    </cfRule>
  </conditionalFormatting>
  <conditionalFormatting sqref="B33">
    <cfRule type="expression" dxfId="157" priority="14">
      <formula>MONTH($F$2)&lt;MONTH(B33)</formula>
    </cfRule>
  </conditionalFormatting>
  <conditionalFormatting sqref="I7:K37 B7:E37">
    <cfRule type="expression" dxfId="156" priority="12">
      <formula>$C7="GF"</formula>
    </cfRule>
  </conditionalFormatting>
  <conditionalFormatting sqref="F37:H37">
    <cfRule type="expression" dxfId="155" priority="10">
      <formula>WEEKDAY($B37,2)&gt;=6</formula>
    </cfRule>
    <cfRule type="expression" dxfId="154" priority="11">
      <formula>$C37="GF"</formula>
    </cfRule>
  </conditionalFormatting>
  <conditionalFormatting sqref="F7:H36">
    <cfRule type="expression" dxfId="153" priority="8">
      <formula>WEEKDAY($B7,2)&gt;=6</formula>
    </cfRule>
    <cfRule type="expression" dxfId="152" priority="9">
      <formula>$C7="GF"</formula>
    </cfRule>
  </conditionalFormatting>
  <conditionalFormatting sqref="B7:B37">
    <cfRule type="timePeriod" dxfId="151" priority="13" timePeriod="today">
      <formula>FLOOR(B7,1)=TODAY()</formula>
    </cfRule>
  </conditionalFormatting>
  <conditionalFormatting sqref="B7:K37">
    <cfRule type="expression" dxfId="150" priority="7">
      <formula>WEEKDAY($B7,2)&gt;=6</formula>
    </cfRule>
  </conditionalFormatting>
  <conditionalFormatting sqref="D7:D37">
    <cfRule type="containsText" dxfId="149" priority="1" operator="containsText" text="FX">
      <formula>NOT(ISERROR(SEARCH("FX",D7)))</formula>
    </cfRule>
    <cfRule type="containsText" dxfId="148" priority="4" operator="containsText" text="K">
      <formula>NOT(ISERROR(SEARCH("K",D7)))</formula>
    </cfRule>
    <cfRule type="containsText" dxfId="147" priority="5" operator="containsText" text="F">
      <formula>NOT(ISERROR(SEARCH("F",D7)))</formula>
    </cfRule>
    <cfRule type="containsText" dxfId="146" priority="6" operator="containsText" text="U">
      <formula>NOT(ISERROR(SEARCH("U",D7)))</formula>
    </cfRule>
  </conditionalFormatting>
  <conditionalFormatting sqref="J39:K39">
    <cfRule type="expression" dxfId="145" priority="2">
      <formula>$J$39&lt;0</formula>
    </cfRule>
    <cfRule type="expression" dxfId="144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C175-EEFE-40CD-BFD1-22F27BBFE283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45413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23</v>
      </c>
      <c r="G3" s="59"/>
      <c r="I3" s="56" t="s">
        <v>15</v>
      </c>
      <c r="J3" s="57"/>
      <c r="K3" s="13">
        <f>K2*F3*24</f>
        <v>184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45413</v>
      </c>
      <c r="C7" s="6" t="str">
        <f t="shared" ref="C7:C37" si="0">IF(MONTH($F$2)&lt;MONTH(B7),"",TEXT(B7,"TTT"))</f>
        <v>Mi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45414</v>
      </c>
      <c r="C8" s="6" t="str">
        <f t="shared" si="0"/>
        <v>Do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45415</v>
      </c>
      <c r="C9" s="6" t="str">
        <f t="shared" si="0"/>
        <v>Fr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45416</v>
      </c>
      <c r="C10" s="6" t="str">
        <f t="shared" si="0"/>
        <v>Sa</v>
      </c>
      <c r="D10" s="6"/>
      <c r="E10" s="7" t="str">
        <f t="shared" si="4"/>
        <v/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45417</v>
      </c>
      <c r="C11" s="6" t="str">
        <f t="shared" si="0"/>
        <v>So</v>
      </c>
      <c r="D11" s="6"/>
      <c r="E11" s="7" t="str">
        <f t="shared" si="4"/>
        <v/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45418</v>
      </c>
      <c r="C12" s="6" t="str">
        <f t="shared" si="0"/>
        <v>Mo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45419</v>
      </c>
      <c r="C13" s="6" t="str">
        <f t="shared" si="0"/>
        <v>Di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45420</v>
      </c>
      <c r="C14" s="6" t="str">
        <f t="shared" si="0"/>
        <v>Mi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45421</v>
      </c>
      <c r="C15" s="6" t="str">
        <f t="shared" si="0"/>
        <v>Do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45422</v>
      </c>
      <c r="C16" s="6" t="str">
        <f t="shared" si="0"/>
        <v>Fr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45423</v>
      </c>
      <c r="C17" s="6" t="str">
        <f t="shared" si="0"/>
        <v>Sa</v>
      </c>
      <c r="D17" s="6"/>
      <c r="E17" s="7" t="str">
        <f t="shared" si="4"/>
        <v/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45424</v>
      </c>
      <c r="C18" s="6" t="str">
        <f t="shared" si="0"/>
        <v>So</v>
      </c>
      <c r="D18" s="6"/>
      <c r="E18" s="7" t="str">
        <f t="shared" si="4"/>
        <v/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45425</v>
      </c>
      <c r="C19" s="6" t="str">
        <f t="shared" si="0"/>
        <v>Mo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45426</v>
      </c>
      <c r="C20" s="6" t="str">
        <f t="shared" si="0"/>
        <v>Di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45427</v>
      </c>
      <c r="C21" s="6" t="str">
        <f t="shared" si="0"/>
        <v>Mi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45428</v>
      </c>
      <c r="C22" s="6" t="str">
        <f t="shared" si="0"/>
        <v>Do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45429</v>
      </c>
      <c r="C23" s="6" t="str">
        <f t="shared" si="0"/>
        <v>Fr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45430</v>
      </c>
      <c r="C24" s="6" t="str">
        <f t="shared" si="0"/>
        <v>Sa</v>
      </c>
      <c r="D24" s="6"/>
      <c r="E24" s="7" t="str">
        <f t="shared" si="4"/>
        <v/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45431</v>
      </c>
      <c r="C25" s="6" t="str">
        <f t="shared" si="0"/>
        <v>So</v>
      </c>
      <c r="D25" s="6"/>
      <c r="E25" s="7" t="str">
        <f t="shared" si="4"/>
        <v/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45432</v>
      </c>
      <c r="C26" s="6" t="str">
        <f t="shared" si="0"/>
        <v>Mo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45433</v>
      </c>
      <c r="C27" s="6" t="str">
        <f t="shared" si="0"/>
        <v>Di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45434</v>
      </c>
      <c r="C28" s="6" t="str">
        <f t="shared" si="0"/>
        <v>Mi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45435</v>
      </c>
      <c r="C29" s="6" t="str">
        <f t="shared" si="0"/>
        <v>Do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45436</v>
      </c>
      <c r="C30" s="6" t="str">
        <f t="shared" si="0"/>
        <v>Fr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45437</v>
      </c>
      <c r="C31" s="6" t="str">
        <f t="shared" si="0"/>
        <v>Sa</v>
      </c>
      <c r="D31" s="6"/>
      <c r="E31" s="7" t="str">
        <f t="shared" si="4"/>
        <v/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45438</v>
      </c>
      <c r="C32" s="6" t="str">
        <f t="shared" si="0"/>
        <v>So</v>
      </c>
      <c r="D32" s="6"/>
      <c r="E32" s="7" t="str">
        <f t="shared" si="4"/>
        <v/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45439</v>
      </c>
      <c r="C33" s="6" t="str">
        <f t="shared" si="0"/>
        <v>Mo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45440</v>
      </c>
      <c r="C34" s="6" t="str">
        <f t="shared" si="0"/>
        <v>Di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45441</v>
      </c>
      <c r="C35" s="6" t="str">
        <f t="shared" si="0"/>
        <v>Mi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45442</v>
      </c>
      <c r="C36" s="6" t="str">
        <f t="shared" si="0"/>
        <v>Do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45443</v>
      </c>
      <c r="C37" s="6" t="str">
        <f t="shared" si="0"/>
        <v>Fr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184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143" priority="18">
      <formula>MONTH($F$2)&lt;MONTH(B37)</formula>
    </cfRule>
  </conditionalFormatting>
  <conditionalFormatting sqref="B36">
    <cfRule type="expression" dxfId="142" priority="17">
      <formula>MONTH($F$2)&lt;MONTH(B36)</formula>
    </cfRule>
  </conditionalFormatting>
  <conditionalFormatting sqref="B35">
    <cfRule type="expression" dxfId="141" priority="16">
      <formula>MONTH($F$2)&lt;MONTH(B35)</formula>
    </cfRule>
  </conditionalFormatting>
  <conditionalFormatting sqref="B34">
    <cfRule type="expression" dxfId="140" priority="15">
      <formula>MONTH($F$2)&lt;MONTH(B34)</formula>
    </cfRule>
  </conditionalFormatting>
  <conditionalFormatting sqref="B33">
    <cfRule type="expression" dxfId="139" priority="14">
      <formula>MONTH($F$2)&lt;MONTH(B33)</formula>
    </cfRule>
  </conditionalFormatting>
  <conditionalFormatting sqref="I7:K37 B7:E37">
    <cfRule type="expression" dxfId="138" priority="12">
      <formula>$C7="GF"</formula>
    </cfRule>
  </conditionalFormatting>
  <conditionalFormatting sqref="F37:H37">
    <cfRule type="expression" dxfId="137" priority="10">
      <formula>WEEKDAY($B37,2)&gt;=6</formula>
    </cfRule>
    <cfRule type="expression" dxfId="136" priority="11">
      <formula>$C37="GF"</formula>
    </cfRule>
  </conditionalFormatting>
  <conditionalFormatting sqref="F7:H36">
    <cfRule type="expression" dxfId="135" priority="8">
      <formula>WEEKDAY($B7,2)&gt;=6</formula>
    </cfRule>
    <cfRule type="expression" dxfId="134" priority="9">
      <formula>$C7="GF"</formula>
    </cfRule>
  </conditionalFormatting>
  <conditionalFormatting sqref="B7:B37">
    <cfRule type="timePeriod" dxfId="133" priority="13" timePeriod="today">
      <formula>FLOOR(B7,1)=TODAY()</formula>
    </cfRule>
  </conditionalFormatting>
  <conditionalFormatting sqref="B7:K37">
    <cfRule type="expression" dxfId="132" priority="7">
      <formula>WEEKDAY($B7,2)&gt;=6</formula>
    </cfRule>
  </conditionalFormatting>
  <conditionalFormatting sqref="D7:D37">
    <cfRule type="containsText" dxfId="131" priority="1" operator="containsText" text="FX">
      <formula>NOT(ISERROR(SEARCH("FX",D7)))</formula>
    </cfRule>
    <cfRule type="containsText" dxfId="130" priority="4" operator="containsText" text="K">
      <formula>NOT(ISERROR(SEARCH("K",D7)))</formula>
    </cfRule>
    <cfRule type="containsText" dxfId="129" priority="5" operator="containsText" text="F">
      <formula>NOT(ISERROR(SEARCH("F",D7)))</formula>
    </cfRule>
    <cfRule type="containsText" dxfId="128" priority="6" operator="containsText" text="U">
      <formula>NOT(ISERROR(SEARCH("U",D7)))</formula>
    </cfRule>
  </conditionalFormatting>
  <conditionalFormatting sqref="J39:K39">
    <cfRule type="expression" dxfId="127" priority="2">
      <formula>$J$39&lt;0</formula>
    </cfRule>
    <cfRule type="expression" dxfId="126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5AB4-BDC8-40F5-A85E-1246DC7E9FC0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45444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20</v>
      </c>
      <c r="G3" s="59"/>
      <c r="I3" s="56" t="s">
        <v>15</v>
      </c>
      <c r="J3" s="57"/>
      <c r="K3" s="13">
        <f>K2*F3*24</f>
        <v>160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45444</v>
      </c>
      <c r="C7" s="6" t="str">
        <f t="shared" ref="C7:C37" si="0">IF(MONTH($F$2)&lt;MONTH(B7),"",TEXT(B7,"TTT"))</f>
        <v>Sa</v>
      </c>
      <c r="D7" s="6"/>
      <c r="E7" s="7" t="str">
        <f>IF(D7="F",0,IF(MONTH($F$2)&lt;MONTH(B7),"",IF(AND(MONTH($F$2)=MONTH(B7),(OR(C7="Mo",C7="Di",C7="Mi",C7="Do",C7="Fr"))),$K$2,"")))</f>
        <v/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45445</v>
      </c>
      <c r="C8" s="6" t="str">
        <f t="shared" si="0"/>
        <v>So</v>
      </c>
      <c r="D8" s="6"/>
      <c r="E8" s="7" t="str">
        <f>IF(D8="F",0,IF(MONTH($F$2)&lt;MONTH(B8),"",IF(AND(MONTH($F$2)=MONTH(B8),(OR(C8="Mo",C8="Di",C8="Mi",C8="Do",C8="Fr"))),$K$2,"")))</f>
        <v/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45446</v>
      </c>
      <c r="C9" s="6" t="str">
        <f t="shared" si="0"/>
        <v>Mo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45447</v>
      </c>
      <c r="C10" s="6" t="str">
        <f t="shared" si="0"/>
        <v>Di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45448</v>
      </c>
      <c r="C11" s="6" t="str">
        <f t="shared" si="0"/>
        <v>Mi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45449</v>
      </c>
      <c r="C12" s="6" t="str">
        <f t="shared" si="0"/>
        <v>Do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45450</v>
      </c>
      <c r="C13" s="6" t="str">
        <f t="shared" si="0"/>
        <v>Fr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45451</v>
      </c>
      <c r="C14" s="6" t="str">
        <f t="shared" si="0"/>
        <v>Sa</v>
      </c>
      <c r="D14" s="6"/>
      <c r="E14" s="7" t="str">
        <f t="shared" si="4"/>
        <v/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45452</v>
      </c>
      <c r="C15" s="6" t="str">
        <f t="shared" si="0"/>
        <v>So</v>
      </c>
      <c r="D15" s="6"/>
      <c r="E15" s="7" t="str">
        <f t="shared" si="4"/>
        <v/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45453</v>
      </c>
      <c r="C16" s="6" t="str">
        <f t="shared" si="0"/>
        <v>Mo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45454</v>
      </c>
      <c r="C17" s="6" t="str">
        <f t="shared" si="0"/>
        <v>Di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45455</v>
      </c>
      <c r="C18" s="6" t="str">
        <f t="shared" si="0"/>
        <v>Mi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45456</v>
      </c>
      <c r="C19" s="6" t="str">
        <f t="shared" si="0"/>
        <v>Do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45457</v>
      </c>
      <c r="C20" s="6" t="str">
        <f t="shared" si="0"/>
        <v>Fr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45458</v>
      </c>
      <c r="C21" s="6" t="str">
        <f t="shared" si="0"/>
        <v>Sa</v>
      </c>
      <c r="D21" s="6"/>
      <c r="E21" s="7" t="str">
        <f t="shared" si="4"/>
        <v/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45459</v>
      </c>
      <c r="C22" s="6" t="str">
        <f t="shared" si="0"/>
        <v>So</v>
      </c>
      <c r="D22" s="6"/>
      <c r="E22" s="7" t="str">
        <f t="shared" si="4"/>
        <v/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45460</v>
      </c>
      <c r="C23" s="6" t="str">
        <f t="shared" si="0"/>
        <v>Mo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45461</v>
      </c>
      <c r="C24" s="6" t="str">
        <f t="shared" si="0"/>
        <v>Di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45462</v>
      </c>
      <c r="C25" s="6" t="str">
        <f t="shared" si="0"/>
        <v>Mi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45463</v>
      </c>
      <c r="C26" s="6" t="str">
        <f t="shared" si="0"/>
        <v>Do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45464</v>
      </c>
      <c r="C27" s="6" t="str">
        <f t="shared" si="0"/>
        <v>Fr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45465</v>
      </c>
      <c r="C28" s="6" t="str">
        <f t="shared" si="0"/>
        <v>Sa</v>
      </c>
      <c r="D28" s="6"/>
      <c r="E28" s="7" t="str">
        <f t="shared" si="4"/>
        <v/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45466</v>
      </c>
      <c r="C29" s="6" t="str">
        <f t="shared" si="0"/>
        <v>So</v>
      </c>
      <c r="D29" s="6"/>
      <c r="E29" s="7" t="str">
        <f t="shared" si="4"/>
        <v/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45467</v>
      </c>
      <c r="C30" s="6" t="str">
        <f t="shared" si="0"/>
        <v>Mo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45468</v>
      </c>
      <c r="C31" s="6" t="str">
        <f t="shared" si="0"/>
        <v>Di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45469</v>
      </c>
      <c r="C32" s="6" t="str">
        <f t="shared" si="0"/>
        <v>Mi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45470</v>
      </c>
      <c r="C33" s="6" t="str">
        <f t="shared" si="0"/>
        <v>Do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45471</v>
      </c>
      <c r="C34" s="6" t="str">
        <f t="shared" si="0"/>
        <v>Fr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45472</v>
      </c>
      <c r="C35" s="6" t="str">
        <f t="shared" si="0"/>
        <v>Sa</v>
      </c>
      <c r="D35" s="6"/>
      <c r="E35" s="7" t="str">
        <f t="shared" si="4"/>
        <v/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45473</v>
      </c>
      <c r="C36" s="6" t="str">
        <f t="shared" si="0"/>
        <v>So</v>
      </c>
      <c r="D36" s="6"/>
      <c r="E36" s="7" t="str">
        <f t="shared" si="4"/>
        <v/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45474</v>
      </c>
      <c r="C37" s="6" t="str">
        <f t="shared" si="0"/>
        <v/>
      </c>
      <c r="D37" s="6"/>
      <c r="E37" s="7" t="str">
        <f t="shared" si="4"/>
        <v/>
      </c>
      <c r="F37" s="8"/>
      <c r="G37" s="8"/>
      <c r="H37" s="4"/>
      <c r="I37" s="7" t="str">
        <f t="shared" si="2"/>
        <v/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160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125" priority="18">
      <formula>MONTH($F$2)&lt;MONTH(B37)</formula>
    </cfRule>
  </conditionalFormatting>
  <conditionalFormatting sqref="B36">
    <cfRule type="expression" dxfId="124" priority="17">
      <formula>MONTH($F$2)&lt;MONTH(B36)</formula>
    </cfRule>
  </conditionalFormatting>
  <conditionalFormatting sqref="B35">
    <cfRule type="expression" dxfId="123" priority="16">
      <formula>MONTH($F$2)&lt;MONTH(B35)</formula>
    </cfRule>
  </conditionalFormatting>
  <conditionalFormatting sqref="B34">
    <cfRule type="expression" dxfId="122" priority="15">
      <formula>MONTH($F$2)&lt;MONTH(B34)</formula>
    </cfRule>
  </conditionalFormatting>
  <conditionalFormatting sqref="B33">
    <cfRule type="expression" dxfId="121" priority="14">
      <formula>MONTH($F$2)&lt;MONTH(B33)</formula>
    </cfRule>
  </conditionalFormatting>
  <conditionalFormatting sqref="I7:K37 B7:E37">
    <cfRule type="expression" dxfId="120" priority="12">
      <formula>$C7="GF"</formula>
    </cfRule>
  </conditionalFormatting>
  <conditionalFormatting sqref="F37:H37">
    <cfRule type="expression" dxfId="119" priority="10">
      <formula>WEEKDAY($B37,2)&gt;=6</formula>
    </cfRule>
    <cfRule type="expression" dxfId="118" priority="11">
      <formula>$C37="GF"</formula>
    </cfRule>
  </conditionalFormatting>
  <conditionalFormatting sqref="F7:H36">
    <cfRule type="expression" dxfId="117" priority="8">
      <formula>WEEKDAY($B7,2)&gt;=6</formula>
    </cfRule>
    <cfRule type="expression" dxfId="116" priority="9">
      <formula>$C7="GF"</formula>
    </cfRule>
  </conditionalFormatting>
  <conditionalFormatting sqref="B7:B37">
    <cfRule type="timePeriod" dxfId="115" priority="13" timePeriod="today">
      <formula>FLOOR(B7,1)=TODAY()</formula>
    </cfRule>
  </conditionalFormatting>
  <conditionalFormatting sqref="B7:K37">
    <cfRule type="expression" dxfId="114" priority="7">
      <formula>WEEKDAY($B7,2)&gt;=6</formula>
    </cfRule>
  </conditionalFormatting>
  <conditionalFormatting sqref="D7:D37">
    <cfRule type="containsText" dxfId="113" priority="1" operator="containsText" text="FX">
      <formula>NOT(ISERROR(SEARCH("FX",D7)))</formula>
    </cfRule>
    <cfRule type="containsText" dxfId="112" priority="4" operator="containsText" text="K">
      <formula>NOT(ISERROR(SEARCH("K",D7)))</formula>
    </cfRule>
    <cfRule type="containsText" dxfId="111" priority="5" operator="containsText" text="F">
      <formula>NOT(ISERROR(SEARCH("F",D7)))</formula>
    </cfRule>
    <cfRule type="containsText" dxfId="110" priority="6" operator="containsText" text="U">
      <formula>NOT(ISERROR(SEARCH("U",D7)))</formula>
    </cfRule>
  </conditionalFormatting>
  <conditionalFormatting sqref="J39:K39">
    <cfRule type="expression" dxfId="109" priority="2">
      <formula>$J$39&lt;0</formula>
    </cfRule>
    <cfRule type="expression" dxfId="108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BE9B-B654-4E44-8580-4B0094FD26A3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45474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23</v>
      </c>
      <c r="G3" s="59"/>
      <c r="I3" s="56" t="s">
        <v>15</v>
      </c>
      <c r="J3" s="57"/>
      <c r="K3" s="13">
        <f>K2*F3*24</f>
        <v>184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45474</v>
      </c>
      <c r="C7" s="6" t="str">
        <f t="shared" ref="C7:C37" si="0">IF(MONTH($F$2)&lt;MONTH(B7),"",TEXT(B7,"TTT"))</f>
        <v>Mo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45475</v>
      </c>
      <c r="C8" s="6" t="str">
        <f t="shared" si="0"/>
        <v>Di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45476</v>
      </c>
      <c r="C9" s="6" t="str">
        <f t="shared" si="0"/>
        <v>Mi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45477</v>
      </c>
      <c r="C10" s="6" t="str">
        <f t="shared" si="0"/>
        <v>Do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45478</v>
      </c>
      <c r="C11" s="6" t="str">
        <f t="shared" si="0"/>
        <v>Fr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45479</v>
      </c>
      <c r="C12" s="6" t="str">
        <f t="shared" si="0"/>
        <v>Sa</v>
      </c>
      <c r="D12" s="6"/>
      <c r="E12" s="7" t="str">
        <f t="shared" si="4"/>
        <v/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45480</v>
      </c>
      <c r="C13" s="6" t="str">
        <f t="shared" si="0"/>
        <v>So</v>
      </c>
      <c r="D13" s="6"/>
      <c r="E13" s="7" t="str">
        <f t="shared" si="4"/>
        <v/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45481</v>
      </c>
      <c r="C14" s="6" t="str">
        <f t="shared" si="0"/>
        <v>Mo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45482</v>
      </c>
      <c r="C15" s="6" t="str">
        <f t="shared" si="0"/>
        <v>Di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45483</v>
      </c>
      <c r="C16" s="6" t="str">
        <f t="shared" si="0"/>
        <v>Mi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45484</v>
      </c>
      <c r="C17" s="6" t="str">
        <f t="shared" si="0"/>
        <v>Do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45485</v>
      </c>
      <c r="C18" s="6" t="str">
        <f t="shared" si="0"/>
        <v>Fr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45486</v>
      </c>
      <c r="C19" s="6" t="str">
        <f t="shared" si="0"/>
        <v>Sa</v>
      </c>
      <c r="D19" s="6"/>
      <c r="E19" s="7" t="str">
        <f t="shared" si="4"/>
        <v/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45487</v>
      </c>
      <c r="C20" s="6" t="str">
        <f t="shared" si="0"/>
        <v>So</v>
      </c>
      <c r="D20" s="6"/>
      <c r="E20" s="7" t="str">
        <f t="shared" si="4"/>
        <v/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45488</v>
      </c>
      <c r="C21" s="6" t="str">
        <f t="shared" si="0"/>
        <v>Mo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45489</v>
      </c>
      <c r="C22" s="6" t="str">
        <f t="shared" si="0"/>
        <v>Di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45490</v>
      </c>
      <c r="C23" s="6" t="str">
        <f t="shared" si="0"/>
        <v>Mi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45491</v>
      </c>
      <c r="C24" s="6" t="str">
        <f t="shared" si="0"/>
        <v>Do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45492</v>
      </c>
      <c r="C25" s="6" t="str">
        <f t="shared" si="0"/>
        <v>Fr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45493</v>
      </c>
      <c r="C26" s="6" t="str">
        <f t="shared" si="0"/>
        <v>Sa</v>
      </c>
      <c r="D26" s="6"/>
      <c r="E26" s="7" t="str">
        <f t="shared" si="4"/>
        <v/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45494</v>
      </c>
      <c r="C27" s="6" t="str">
        <f t="shared" si="0"/>
        <v>So</v>
      </c>
      <c r="D27" s="6"/>
      <c r="E27" s="7" t="str">
        <f t="shared" si="4"/>
        <v/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45495</v>
      </c>
      <c r="C28" s="6" t="str">
        <f t="shared" si="0"/>
        <v>Mo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45496</v>
      </c>
      <c r="C29" s="6" t="str">
        <f t="shared" si="0"/>
        <v>Di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45497</v>
      </c>
      <c r="C30" s="6" t="str">
        <f t="shared" si="0"/>
        <v>Mi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45498</v>
      </c>
      <c r="C31" s="6" t="str">
        <f t="shared" si="0"/>
        <v>Do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45499</v>
      </c>
      <c r="C32" s="6" t="str">
        <f t="shared" si="0"/>
        <v>Fr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45500</v>
      </c>
      <c r="C33" s="6" t="str">
        <f t="shared" si="0"/>
        <v>Sa</v>
      </c>
      <c r="D33" s="6"/>
      <c r="E33" s="7" t="str">
        <f t="shared" si="4"/>
        <v/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45501</v>
      </c>
      <c r="C34" s="6" t="str">
        <f t="shared" si="0"/>
        <v>So</v>
      </c>
      <c r="D34" s="6"/>
      <c r="E34" s="7" t="str">
        <f t="shared" si="4"/>
        <v/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45502</v>
      </c>
      <c r="C35" s="6" t="str">
        <f t="shared" si="0"/>
        <v>Mo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45503</v>
      </c>
      <c r="C36" s="6" t="str">
        <f t="shared" si="0"/>
        <v>Di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45504</v>
      </c>
      <c r="C37" s="6" t="str">
        <f t="shared" si="0"/>
        <v>Mi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184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107" priority="18">
      <formula>MONTH($F$2)&lt;MONTH(B37)</formula>
    </cfRule>
  </conditionalFormatting>
  <conditionalFormatting sqref="B36">
    <cfRule type="expression" dxfId="106" priority="17">
      <formula>MONTH($F$2)&lt;MONTH(B36)</formula>
    </cfRule>
  </conditionalFormatting>
  <conditionalFormatting sqref="B35">
    <cfRule type="expression" dxfId="105" priority="16">
      <formula>MONTH($F$2)&lt;MONTH(B35)</formula>
    </cfRule>
  </conditionalFormatting>
  <conditionalFormatting sqref="B34">
    <cfRule type="expression" dxfId="104" priority="15">
      <formula>MONTH($F$2)&lt;MONTH(B34)</formula>
    </cfRule>
  </conditionalFormatting>
  <conditionalFormatting sqref="B33">
    <cfRule type="expression" dxfId="103" priority="14">
      <formula>MONTH($F$2)&lt;MONTH(B33)</formula>
    </cfRule>
  </conditionalFormatting>
  <conditionalFormatting sqref="I7:K37 B7:E37">
    <cfRule type="expression" dxfId="102" priority="12">
      <formula>$C7="GF"</formula>
    </cfRule>
  </conditionalFormatting>
  <conditionalFormatting sqref="F37:H37">
    <cfRule type="expression" dxfId="101" priority="10">
      <formula>WEEKDAY($B37,2)&gt;=6</formula>
    </cfRule>
    <cfRule type="expression" dxfId="100" priority="11">
      <formula>$C37="GF"</formula>
    </cfRule>
  </conditionalFormatting>
  <conditionalFormatting sqref="F7:H36">
    <cfRule type="expression" dxfId="99" priority="8">
      <formula>WEEKDAY($B7,2)&gt;=6</formula>
    </cfRule>
    <cfRule type="expression" dxfId="98" priority="9">
      <formula>$C7="GF"</formula>
    </cfRule>
  </conditionalFormatting>
  <conditionalFormatting sqref="B7:B37">
    <cfRule type="timePeriod" dxfId="97" priority="13" timePeriod="today">
      <formula>FLOOR(B7,1)=TODAY()</formula>
    </cfRule>
  </conditionalFormatting>
  <conditionalFormatting sqref="B7:K37">
    <cfRule type="expression" dxfId="96" priority="7">
      <formula>WEEKDAY($B7,2)&gt;=6</formula>
    </cfRule>
  </conditionalFormatting>
  <conditionalFormatting sqref="D7:D37">
    <cfRule type="containsText" dxfId="95" priority="1" operator="containsText" text="FX">
      <formula>NOT(ISERROR(SEARCH("FX",D7)))</formula>
    </cfRule>
    <cfRule type="containsText" dxfId="94" priority="4" operator="containsText" text="K">
      <formula>NOT(ISERROR(SEARCH("K",D7)))</formula>
    </cfRule>
    <cfRule type="containsText" dxfId="93" priority="5" operator="containsText" text="F">
      <formula>NOT(ISERROR(SEARCH("F",D7)))</formula>
    </cfRule>
    <cfRule type="containsText" dxfId="92" priority="6" operator="containsText" text="U">
      <formula>NOT(ISERROR(SEARCH("U",D7)))</formula>
    </cfRule>
  </conditionalFormatting>
  <conditionalFormatting sqref="J39:K39">
    <cfRule type="expression" dxfId="91" priority="2">
      <formula>$J$39&lt;0</formula>
    </cfRule>
    <cfRule type="expression" dxfId="90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95F8-45F0-4E58-85ED-968433DE4441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45505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22</v>
      </c>
      <c r="G3" s="59"/>
      <c r="I3" s="56" t="s">
        <v>15</v>
      </c>
      <c r="J3" s="57"/>
      <c r="K3" s="13">
        <f>K2*F3*24</f>
        <v>176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45505</v>
      </c>
      <c r="C7" s="6" t="str">
        <f t="shared" ref="C7:C37" si="0">IF(MONTH($F$2)&lt;MONTH(B7),"",TEXT(B7,"TTT"))</f>
        <v>Do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45506</v>
      </c>
      <c r="C8" s="6" t="str">
        <f t="shared" si="0"/>
        <v>Fr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45507</v>
      </c>
      <c r="C9" s="6" t="str">
        <f t="shared" si="0"/>
        <v>Sa</v>
      </c>
      <c r="D9" s="6"/>
      <c r="E9" s="7" t="str">
        <f t="shared" ref="E9:E37" si="4">IF(D9="F",0,IF(MONTH($F$2)&lt;MONTH(B9),"",IF(AND(MONTH($F$2)=MONTH(B9),(OR(C9="Mo",C9="Di",C9="Mi",C9="Do",C9="Fr"))),$K$2,"")))</f>
        <v/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45508</v>
      </c>
      <c r="C10" s="6" t="str">
        <f t="shared" si="0"/>
        <v>So</v>
      </c>
      <c r="D10" s="6"/>
      <c r="E10" s="7" t="str">
        <f t="shared" si="4"/>
        <v/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45509</v>
      </c>
      <c r="C11" s="6" t="str">
        <f t="shared" si="0"/>
        <v>Mo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45510</v>
      </c>
      <c r="C12" s="6" t="str">
        <f t="shared" si="0"/>
        <v>Di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45511</v>
      </c>
      <c r="C13" s="6" t="str">
        <f t="shared" si="0"/>
        <v>Mi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45512</v>
      </c>
      <c r="C14" s="6" t="str">
        <f t="shared" si="0"/>
        <v>Do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45513</v>
      </c>
      <c r="C15" s="6" t="str">
        <f t="shared" si="0"/>
        <v>Fr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45514</v>
      </c>
      <c r="C16" s="6" t="str">
        <f t="shared" si="0"/>
        <v>Sa</v>
      </c>
      <c r="D16" s="6"/>
      <c r="E16" s="7" t="str">
        <f t="shared" si="4"/>
        <v/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45515</v>
      </c>
      <c r="C17" s="6" t="str">
        <f t="shared" si="0"/>
        <v>So</v>
      </c>
      <c r="D17" s="6"/>
      <c r="E17" s="7" t="str">
        <f t="shared" si="4"/>
        <v/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45516</v>
      </c>
      <c r="C18" s="6" t="str">
        <f t="shared" si="0"/>
        <v>Mo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45517</v>
      </c>
      <c r="C19" s="6" t="str">
        <f t="shared" si="0"/>
        <v>Di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45518</v>
      </c>
      <c r="C20" s="6" t="str">
        <f t="shared" si="0"/>
        <v>Mi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45519</v>
      </c>
      <c r="C21" s="6" t="str">
        <f t="shared" si="0"/>
        <v>Do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45520</v>
      </c>
      <c r="C22" s="6" t="str">
        <f t="shared" si="0"/>
        <v>Fr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45521</v>
      </c>
      <c r="C23" s="6" t="str">
        <f t="shared" si="0"/>
        <v>Sa</v>
      </c>
      <c r="D23" s="6"/>
      <c r="E23" s="7" t="str">
        <f t="shared" si="4"/>
        <v/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45522</v>
      </c>
      <c r="C24" s="6" t="str">
        <f t="shared" si="0"/>
        <v>So</v>
      </c>
      <c r="D24" s="6"/>
      <c r="E24" s="7" t="str">
        <f t="shared" si="4"/>
        <v/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45523</v>
      </c>
      <c r="C25" s="6" t="str">
        <f t="shared" si="0"/>
        <v>Mo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45524</v>
      </c>
      <c r="C26" s="6" t="str">
        <f t="shared" si="0"/>
        <v>Di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45525</v>
      </c>
      <c r="C27" s="6" t="str">
        <f t="shared" si="0"/>
        <v>Mi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45526</v>
      </c>
      <c r="C28" s="6" t="str">
        <f t="shared" si="0"/>
        <v>Do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45527</v>
      </c>
      <c r="C29" s="6" t="str">
        <f t="shared" si="0"/>
        <v>Fr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45528</v>
      </c>
      <c r="C30" s="6" t="str">
        <f t="shared" si="0"/>
        <v>Sa</v>
      </c>
      <c r="D30" s="6"/>
      <c r="E30" s="7" t="str">
        <f t="shared" si="4"/>
        <v/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45529</v>
      </c>
      <c r="C31" s="6" t="str">
        <f t="shared" si="0"/>
        <v>So</v>
      </c>
      <c r="D31" s="6"/>
      <c r="E31" s="7" t="str">
        <f t="shared" si="4"/>
        <v/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45530</v>
      </c>
      <c r="C32" s="6" t="str">
        <f t="shared" si="0"/>
        <v>Mo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45531</v>
      </c>
      <c r="C33" s="6" t="str">
        <f t="shared" si="0"/>
        <v>Di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45532</v>
      </c>
      <c r="C34" s="6" t="str">
        <f t="shared" si="0"/>
        <v>Mi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45533</v>
      </c>
      <c r="C35" s="6" t="str">
        <f t="shared" si="0"/>
        <v>Do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45534</v>
      </c>
      <c r="C36" s="6" t="str">
        <f t="shared" si="0"/>
        <v>Fr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45535</v>
      </c>
      <c r="C37" s="6" t="str">
        <f t="shared" si="0"/>
        <v>Sa</v>
      </c>
      <c r="D37" s="6"/>
      <c r="E37" s="7" t="str">
        <f t="shared" si="4"/>
        <v/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176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89" priority="18">
      <formula>MONTH($F$2)&lt;MONTH(B37)</formula>
    </cfRule>
  </conditionalFormatting>
  <conditionalFormatting sqref="B36">
    <cfRule type="expression" dxfId="88" priority="17">
      <formula>MONTH($F$2)&lt;MONTH(B36)</formula>
    </cfRule>
  </conditionalFormatting>
  <conditionalFormatting sqref="B35">
    <cfRule type="expression" dxfId="87" priority="16">
      <formula>MONTH($F$2)&lt;MONTH(B35)</formula>
    </cfRule>
  </conditionalFormatting>
  <conditionalFormatting sqref="B34">
    <cfRule type="expression" dxfId="86" priority="15">
      <formula>MONTH($F$2)&lt;MONTH(B34)</formula>
    </cfRule>
  </conditionalFormatting>
  <conditionalFormatting sqref="B33">
    <cfRule type="expression" dxfId="85" priority="14">
      <formula>MONTH($F$2)&lt;MONTH(B33)</formula>
    </cfRule>
  </conditionalFormatting>
  <conditionalFormatting sqref="I7:K37 B7:E37">
    <cfRule type="expression" dxfId="84" priority="12">
      <formula>$C7="GF"</formula>
    </cfRule>
  </conditionalFormatting>
  <conditionalFormatting sqref="F37:H37">
    <cfRule type="expression" dxfId="83" priority="10">
      <formula>WEEKDAY($B37,2)&gt;=6</formula>
    </cfRule>
    <cfRule type="expression" dxfId="82" priority="11">
      <formula>$C37="GF"</formula>
    </cfRule>
  </conditionalFormatting>
  <conditionalFormatting sqref="F7:H36">
    <cfRule type="expression" dxfId="81" priority="8">
      <formula>WEEKDAY($B7,2)&gt;=6</formula>
    </cfRule>
    <cfRule type="expression" dxfId="80" priority="9">
      <formula>$C7="GF"</formula>
    </cfRule>
  </conditionalFormatting>
  <conditionalFormatting sqref="B7:B37">
    <cfRule type="timePeriod" dxfId="79" priority="13" timePeriod="today">
      <formula>FLOOR(B7,1)=TODAY()</formula>
    </cfRule>
  </conditionalFormatting>
  <conditionalFormatting sqref="B7:K37">
    <cfRule type="expression" dxfId="78" priority="7">
      <formula>WEEKDAY($B7,2)&gt;=6</formula>
    </cfRule>
  </conditionalFormatting>
  <conditionalFormatting sqref="D7:D37">
    <cfRule type="containsText" dxfId="77" priority="1" operator="containsText" text="FX">
      <formula>NOT(ISERROR(SEARCH("FX",D7)))</formula>
    </cfRule>
    <cfRule type="containsText" dxfId="76" priority="4" operator="containsText" text="K">
      <formula>NOT(ISERROR(SEARCH("K",D7)))</formula>
    </cfRule>
    <cfRule type="containsText" dxfId="75" priority="5" operator="containsText" text="F">
      <formula>NOT(ISERROR(SEARCH("F",D7)))</formula>
    </cfRule>
    <cfRule type="containsText" dxfId="74" priority="6" operator="containsText" text="U">
      <formula>NOT(ISERROR(SEARCH("U",D7)))</formula>
    </cfRule>
  </conditionalFormatting>
  <conditionalFormatting sqref="J39:K39">
    <cfRule type="expression" dxfId="73" priority="2">
      <formula>$J$39&lt;0</formula>
    </cfRule>
    <cfRule type="expression" dxfId="72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FE38-08CA-4896-811F-3020558A4EC1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45536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21</v>
      </c>
      <c r="G3" s="59"/>
      <c r="I3" s="56" t="s">
        <v>15</v>
      </c>
      <c r="J3" s="57"/>
      <c r="K3" s="13">
        <f>K2*F3*24</f>
        <v>168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45536</v>
      </c>
      <c r="C7" s="6" t="str">
        <f t="shared" ref="C7:C37" si="0">IF(MONTH($F$2)&lt;MONTH(B7),"",TEXT(B7,"TTT"))</f>
        <v>So</v>
      </c>
      <c r="D7" s="6"/>
      <c r="E7" s="7" t="str">
        <f t="shared" ref="E7:E37" si="1">IF(D7="F",0,IF(MONTH($F$2)&lt;MONTH(B7),"",IF(AND(MONTH($F$2)=MONTH(B7),(OR(C7="Mo",C7="Di",C7="Mi",C7="Do",C7="Fr"))),$K$2,"")))</f>
        <v/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2">IF(D7="FX",-E7*24,IF(F7="","",ROUND((G7-H7-F7-E7),4)*24))</f>
        <v/>
      </c>
      <c r="K7" s="50"/>
    </row>
    <row r="8" spans="2:14" x14ac:dyDescent="0.3">
      <c r="B8" s="5">
        <f>B7+1</f>
        <v>45537</v>
      </c>
      <c r="C8" s="6" t="str">
        <f t="shared" si="0"/>
        <v>Mo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3">IF(OR(D8="U",D8="K",D8="F",D8="FX"),E8,IF(MONTH($F$2)&lt;MONTH(B8),"",G8-F8-H8))</f>
        <v>0</v>
      </c>
      <c r="J8" s="49" t="str">
        <f t="shared" si="2"/>
        <v/>
      </c>
      <c r="K8" s="50"/>
    </row>
    <row r="9" spans="2:14" x14ac:dyDescent="0.3">
      <c r="B9" s="5">
        <f t="shared" ref="B9:B37" si="4">B8+1</f>
        <v>45538</v>
      </c>
      <c r="C9" s="6" t="str">
        <f t="shared" si="0"/>
        <v>Di</v>
      </c>
      <c r="D9" s="6"/>
      <c r="E9" s="7">
        <f t="shared" si="1"/>
        <v>0.33333333333333331</v>
      </c>
      <c r="F9" s="8"/>
      <c r="G9" s="8"/>
      <c r="H9" s="4"/>
      <c r="I9" s="7">
        <f t="shared" si="3"/>
        <v>0</v>
      </c>
      <c r="J9" s="49" t="str">
        <f t="shared" si="2"/>
        <v/>
      </c>
      <c r="K9" s="50"/>
      <c r="N9" s="3"/>
    </row>
    <row r="10" spans="2:14" x14ac:dyDescent="0.3">
      <c r="B10" s="5">
        <f t="shared" si="4"/>
        <v>45539</v>
      </c>
      <c r="C10" s="6" t="str">
        <f t="shared" si="0"/>
        <v>Mi</v>
      </c>
      <c r="D10" s="6"/>
      <c r="E10" s="7">
        <f t="shared" si="1"/>
        <v>0.33333333333333331</v>
      </c>
      <c r="F10" s="8"/>
      <c r="G10" s="8"/>
      <c r="H10" s="4"/>
      <c r="I10" s="7">
        <f t="shared" si="3"/>
        <v>0</v>
      </c>
      <c r="J10" s="49" t="str">
        <f t="shared" si="2"/>
        <v/>
      </c>
      <c r="K10" s="50"/>
    </row>
    <row r="11" spans="2:14" x14ac:dyDescent="0.3">
      <c r="B11" s="5">
        <f t="shared" si="4"/>
        <v>45540</v>
      </c>
      <c r="C11" s="6" t="str">
        <f t="shared" si="0"/>
        <v>Do</v>
      </c>
      <c r="D11" s="6"/>
      <c r="E11" s="7">
        <f t="shared" si="1"/>
        <v>0.33333333333333331</v>
      </c>
      <c r="F11" s="8"/>
      <c r="G11" s="8"/>
      <c r="H11" s="4"/>
      <c r="I11" s="7">
        <f t="shared" si="3"/>
        <v>0</v>
      </c>
      <c r="J11" s="49" t="str">
        <f t="shared" si="2"/>
        <v/>
      </c>
      <c r="K11" s="50"/>
    </row>
    <row r="12" spans="2:14" x14ac:dyDescent="0.3">
      <c r="B12" s="5">
        <f t="shared" si="4"/>
        <v>45541</v>
      </c>
      <c r="C12" s="6" t="str">
        <f t="shared" si="0"/>
        <v>Fr</v>
      </c>
      <c r="D12" s="6"/>
      <c r="E12" s="7">
        <f t="shared" si="1"/>
        <v>0.33333333333333331</v>
      </c>
      <c r="F12" s="8"/>
      <c r="G12" s="8"/>
      <c r="H12" s="4"/>
      <c r="I12" s="7">
        <f t="shared" si="3"/>
        <v>0</v>
      </c>
      <c r="J12" s="49" t="str">
        <f t="shared" si="2"/>
        <v/>
      </c>
      <c r="K12" s="50"/>
    </row>
    <row r="13" spans="2:14" x14ac:dyDescent="0.3">
      <c r="B13" s="5">
        <f t="shared" si="4"/>
        <v>45542</v>
      </c>
      <c r="C13" s="6" t="str">
        <f t="shared" si="0"/>
        <v>Sa</v>
      </c>
      <c r="D13" s="6"/>
      <c r="E13" s="7" t="str">
        <f t="shared" si="1"/>
        <v/>
      </c>
      <c r="F13" s="8"/>
      <c r="G13" s="8"/>
      <c r="H13" s="4"/>
      <c r="I13" s="7">
        <f t="shared" si="3"/>
        <v>0</v>
      </c>
      <c r="J13" s="49" t="str">
        <f t="shared" si="2"/>
        <v/>
      </c>
      <c r="K13" s="50"/>
    </row>
    <row r="14" spans="2:14" x14ac:dyDescent="0.3">
      <c r="B14" s="5">
        <f t="shared" si="4"/>
        <v>45543</v>
      </c>
      <c r="C14" s="6" t="str">
        <f t="shared" si="0"/>
        <v>So</v>
      </c>
      <c r="D14" s="6"/>
      <c r="E14" s="7" t="str">
        <f t="shared" si="1"/>
        <v/>
      </c>
      <c r="F14" s="8"/>
      <c r="G14" s="8"/>
      <c r="H14" s="4"/>
      <c r="I14" s="7">
        <f t="shared" si="3"/>
        <v>0</v>
      </c>
      <c r="J14" s="49" t="str">
        <f t="shared" si="2"/>
        <v/>
      </c>
      <c r="K14" s="50"/>
    </row>
    <row r="15" spans="2:14" x14ac:dyDescent="0.3">
      <c r="B15" s="5">
        <f t="shared" si="4"/>
        <v>45544</v>
      </c>
      <c r="C15" s="6" t="str">
        <f t="shared" si="0"/>
        <v>Mo</v>
      </c>
      <c r="D15" s="6"/>
      <c r="E15" s="7">
        <f t="shared" si="1"/>
        <v>0.33333333333333331</v>
      </c>
      <c r="F15" s="8"/>
      <c r="G15" s="8"/>
      <c r="H15" s="4"/>
      <c r="I15" s="7">
        <f t="shared" si="3"/>
        <v>0</v>
      </c>
      <c r="J15" s="49" t="str">
        <f t="shared" si="2"/>
        <v/>
      </c>
      <c r="K15" s="50"/>
    </row>
    <row r="16" spans="2:14" x14ac:dyDescent="0.3">
      <c r="B16" s="5">
        <f t="shared" si="4"/>
        <v>45545</v>
      </c>
      <c r="C16" s="6" t="str">
        <f t="shared" si="0"/>
        <v>Di</v>
      </c>
      <c r="D16" s="6"/>
      <c r="E16" s="7">
        <f t="shared" si="1"/>
        <v>0.33333333333333331</v>
      </c>
      <c r="F16" s="8"/>
      <c r="G16" s="8"/>
      <c r="H16" s="4"/>
      <c r="I16" s="7">
        <f t="shared" si="3"/>
        <v>0</v>
      </c>
      <c r="J16" s="49" t="str">
        <f t="shared" si="2"/>
        <v/>
      </c>
      <c r="K16" s="50"/>
    </row>
    <row r="17" spans="2:11" x14ac:dyDescent="0.3">
      <c r="B17" s="5">
        <f t="shared" si="4"/>
        <v>45546</v>
      </c>
      <c r="C17" s="6" t="str">
        <f t="shared" si="0"/>
        <v>Mi</v>
      </c>
      <c r="D17" s="6"/>
      <c r="E17" s="7">
        <f t="shared" si="1"/>
        <v>0.33333333333333331</v>
      </c>
      <c r="F17" s="8"/>
      <c r="G17" s="8"/>
      <c r="H17" s="4"/>
      <c r="I17" s="7">
        <f t="shared" si="3"/>
        <v>0</v>
      </c>
      <c r="J17" s="49" t="str">
        <f t="shared" si="2"/>
        <v/>
      </c>
      <c r="K17" s="50"/>
    </row>
    <row r="18" spans="2:11" x14ac:dyDescent="0.3">
      <c r="B18" s="5">
        <f t="shared" si="4"/>
        <v>45547</v>
      </c>
      <c r="C18" s="6" t="str">
        <f t="shared" si="0"/>
        <v>Do</v>
      </c>
      <c r="D18" s="6"/>
      <c r="E18" s="7">
        <f t="shared" si="1"/>
        <v>0.33333333333333331</v>
      </c>
      <c r="F18" s="8"/>
      <c r="G18" s="8"/>
      <c r="H18" s="4"/>
      <c r="I18" s="7">
        <f t="shared" si="3"/>
        <v>0</v>
      </c>
      <c r="J18" s="49" t="str">
        <f t="shared" si="2"/>
        <v/>
      </c>
      <c r="K18" s="50"/>
    </row>
    <row r="19" spans="2:11" x14ac:dyDescent="0.3">
      <c r="B19" s="5">
        <f t="shared" si="4"/>
        <v>45548</v>
      </c>
      <c r="C19" s="6" t="str">
        <f t="shared" si="0"/>
        <v>Fr</v>
      </c>
      <c r="D19" s="6"/>
      <c r="E19" s="7">
        <f t="shared" si="1"/>
        <v>0.33333333333333331</v>
      </c>
      <c r="F19" s="8"/>
      <c r="G19" s="8"/>
      <c r="H19" s="4"/>
      <c r="I19" s="7">
        <f t="shared" si="3"/>
        <v>0</v>
      </c>
      <c r="J19" s="49" t="str">
        <f t="shared" si="2"/>
        <v/>
      </c>
      <c r="K19" s="50"/>
    </row>
    <row r="20" spans="2:11" x14ac:dyDescent="0.3">
      <c r="B20" s="5">
        <f t="shared" si="4"/>
        <v>45549</v>
      </c>
      <c r="C20" s="6" t="str">
        <f t="shared" si="0"/>
        <v>Sa</v>
      </c>
      <c r="D20" s="6"/>
      <c r="E20" s="7" t="str">
        <f t="shared" si="1"/>
        <v/>
      </c>
      <c r="F20" s="8"/>
      <c r="G20" s="8"/>
      <c r="H20" s="4"/>
      <c r="I20" s="7">
        <f t="shared" si="3"/>
        <v>0</v>
      </c>
      <c r="J20" s="49" t="str">
        <f t="shared" si="2"/>
        <v/>
      </c>
      <c r="K20" s="50"/>
    </row>
    <row r="21" spans="2:11" x14ac:dyDescent="0.3">
      <c r="B21" s="5">
        <f t="shared" si="4"/>
        <v>45550</v>
      </c>
      <c r="C21" s="6" t="str">
        <f t="shared" si="0"/>
        <v>So</v>
      </c>
      <c r="D21" s="6"/>
      <c r="E21" s="7" t="str">
        <f t="shared" si="1"/>
        <v/>
      </c>
      <c r="F21" s="8"/>
      <c r="G21" s="8"/>
      <c r="H21" s="4"/>
      <c r="I21" s="7">
        <f t="shared" si="3"/>
        <v>0</v>
      </c>
      <c r="J21" s="49" t="str">
        <f t="shared" si="2"/>
        <v/>
      </c>
      <c r="K21" s="50"/>
    </row>
    <row r="22" spans="2:11" x14ac:dyDescent="0.3">
      <c r="B22" s="5">
        <f t="shared" si="4"/>
        <v>45551</v>
      </c>
      <c r="C22" s="6" t="str">
        <f t="shared" si="0"/>
        <v>Mo</v>
      </c>
      <c r="D22" s="6"/>
      <c r="E22" s="7">
        <f t="shared" si="1"/>
        <v>0.33333333333333331</v>
      </c>
      <c r="F22" s="8"/>
      <c r="G22" s="8"/>
      <c r="H22" s="4"/>
      <c r="I22" s="7">
        <f t="shared" si="3"/>
        <v>0</v>
      </c>
      <c r="J22" s="49" t="str">
        <f t="shared" si="2"/>
        <v/>
      </c>
      <c r="K22" s="50"/>
    </row>
    <row r="23" spans="2:11" x14ac:dyDescent="0.3">
      <c r="B23" s="5">
        <f t="shared" si="4"/>
        <v>45552</v>
      </c>
      <c r="C23" s="6" t="str">
        <f t="shared" si="0"/>
        <v>Di</v>
      </c>
      <c r="D23" s="6"/>
      <c r="E23" s="7">
        <f t="shared" si="1"/>
        <v>0.33333333333333331</v>
      </c>
      <c r="F23" s="8"/>
      <c r="G23" s="8"/>
      <c r="H23" s="4"/>
      <c r="I23" s="7">
        <f t="shared" si="3"/>
        <v>0</v>
      </c>
      <c r="J23" s="49" t="str">
        <f t="shared" si="2"/>
        <v/>
      </c>
      <c r="K23" s="50"/>
    </row>
    <row r="24" spans="2:11" x14ac:dyDescent="0.3">
      <c r="B24" s="5">
        <f t="shared" si="4"/>
        <v>45553</v>
      </c>
      <c r="C24" s="6" t="str">
        <f t="shared" si="0"/>
        <v>Mi</v>
      </c>
      <c r="D24" s="6"/>
      <c r="E24" s="7">
        <f t="shared" si="1"/>
        <v>0.33333333333333331</v>
      </c>
      <c r="F24" s="8"/>
      <c r="G24" s="8"/>
      <c r="H24" s="4"/>
      <c r="I24" s="7">
        <f t="shared" si="3"/>
        <v>0</v>
      </c>
      <c r="J24" s="49" t="str">
        <f t="shared" si="2"/>
        <v/>
      </c>
      <c r="K24" s="50"/>
    </row>
    <row r="25" spans="2:11" x14ac:dyDescent="0.3">
      <c r="B25" s="5">
        <f t="shared" si="4"/>
        <v>45554</v>
      </c>
      <c r="C25" s="6" t="str">
        <f t="shared" si="0"/>
        <v>Do</v>
      </c>
      <c r="D25" s="6"/>
      <c r="E25" s="7">
        <f t="shared" si="1"/>
        <v>0.33333333333333331</v>
      </c>
      <c r="F25" s="8"/>
      <c r="G25" s="8"/>
      <c r="H25" s="4"/>
      <c r="I25" s="7">
        <f t="shared" si="3"/>
        <v>0</v>
      </c>
      <c r="J25" s="49" t="str">
        <f t="shared" si="2"/>
        <v/>
      </c>
      <c r="K25" s="50"/>
    </row>
    <row r="26" spans="2:11" x14ac:dyDescent="0.3">
      <c r="B26" s="5">
        <f t="shared" si="4"/>
        <v>45555</v>
      </c>
      <c r="C26" s="6" t="str">
        <f t="shared" si="0"/>
        <v>Fr</v>
      </c>
      <c r="D26" s="6"/>
      <c r="E26" s="7">
        <f t="shared" si="1"/>
        <v>0.33333333333333331</v>
      </c>
      <c r="F26" s="8"/>
      <c r="G26" s="8"/>
      <c r="H26" s="4"/>
      <c r="I26" s="7">
        <f t="shared" si="3"/>
        <v>0</v>
      </c>
      <c r="J26" s="49" t="str">
        <f t="shared" si="2"/>
        <v/>
      </c>
      <c r="K26" s="50"/>
    </row>
    <row r="27" spans="2:11" x14ac:dyDescent="0.3">
      <c r="B27" s="5">
        <f t="shared" si="4"/>
        <v>45556</v>
      </c>
      <c r="C27" s="6" t="str">
        <f t="shared" si="0"/>
        <v>Sa</v>
      </c>
      <c r="D27" s="6"/>
      <c r="E27" s="7" t="str">
        <f t="shared" si="1"/>
        <v/>
      </c>
      <c r="F27" s="8"/>
      <c r="G27" s="8"/>
      <c r="H27" s="4"/>
      <c r="I27" s="7">
        <f t="shared" si="3"/>
        <v>0</v>
      </c>
      <c r="J27" s="49" t="str">
        <f t="shared" si="2"/>
        <v/>
      </c>
      <c r="K27" s="50"/>
    </row>
    <row r="28" spans="2:11" x14ac:dyDescent="0.3">
      <c r="B28" s="5">
        <f>B27+1</f>
        <v>45557</v>
      </c>
      <c r="C28" s="6" t="str">
        <f t="shared" si="0"/>
        <v>So</v>
      </c>
      <c r="D28" s="6"/>
      <c r="E28" s="7" t="str">
        <f t="shared" si="1"/>
        <v/>
      </c>
      <c r="F28" s="8"/>
      <c r="G28" s="8"/>
      <c r="H28" s="4"/>
      <c r="I28" s="7">
        <f t="shared" si="3"/>
        <v>0</v>
      </c>
      <c r="J28" s="49" t="str">
        <f t="shared" si="2"/>
        <v/>
      </c>
      <c r="K28" s="50"/>
    </row>
    <row r="29" spans="2:11" x14ac:dyDescent="0.3">
      <c r="B29" s="5">
        <f t="shared" si="4"/>
        <v>45558</v>
      </c>
      <c r="C29" s="6" t="str">
        <f t="shared" si="0"/>
        <v>Mo</v>
      </c>
      <c r="D29" s="6"/>
      <c r="E29" s="7">
        <f t="shared" si="1"/>
        <v>0.33333333333333331</v>
      </c>
      <c r="F29" s="8"/>
      <c r="G29" s="8"/>
      <c r="H29" s="4"/>
      <c r="I29" s="7">
        <f t="shared" si="3"/>
        <v>0</v>
      </c>
      <c r="J29" s="49" t="str">
        <f t="shared" si="2"/>
        <v/>
      </c>
      <c r="K29" s="50"/>
    </row>
    <row r="30" spans="2:11" x14ac:dyDescent="0.3">
      <c r="B30" s="5">
        <f t="shared" si="4"/>
        <v>45559</v>
      </c>
      <c r="C30" s="6" t="str">
        <f t="shared" si="0"/>
        <v>Di</v>
      </c>
      <c r="D30" s="6"/>
      <c r="E30" s="7">
        <f t="shared" si="1"/>
        <v>0.33333333333333331</v>
      </c>
      <c r="F30" s="8"/>
      <c r="G30" s="8"/>
      <c r="H30" s="4"/>
      <c r="I30" s="7">
        <f t="shared" si="3"/>
        <v>0</v>
      </c>
      <c r="J30" s="49" t="str">
        <f t="shared" si="2"/>
        <v/>
      </c>
      <c r="K30" s="50"/>
    </row>
    <row r="31" spans="2:11" x14ac:dyDescent="0.3">
      <c r="B31" s="5">
        <f t="shared" si="4"/>
        <v>45560</v>
      </c>
      <c r="C31" s="6" t="str">
        <f t="shared" si="0"/>
        <v>Mi</v>
      </c>
      <c r="D31" s="6"/>
      <c r="E31" s="7">
        <f t="shared" si="1"/>
        <v>0.33333333333333331</v>
      </c>
      <c r="F31" s="8"/>
      <c r="G31" s="8"/>
      <c r="H31" s="4"/>
      <c r="I31" s="7">
        <f t="shared" si="3"/>
        <v>0</v>
      </c>
      <c r="J31" s="49" t="str">
        <f t="shared" si="2"/>
        <v/>
      </c>
      <c r="K31" s="50"/>
    </row>
    <row r="32" spans="2:11" x14ac:dyDescent="0.3">
      <c r="B32" s="5">
        <f t="shared" si="4"/>
        <v>45561</v>
      </c>
      <c r="C32" s="6" t="str">
        <f t="shared" si="0"/>
        <v>Do</v>
      </c>
      <c r="D32" s="6"/>
      <c r="E32" s="7">
        <f t="shared" si="1"/>
        <v>0.33333333333333331</v>
      </c>
      <c r="F32" s="8"/>
      <c r="G32" s="8"/>
      <c r="H32" s="4"/>
      <c r="I32" s="7">
        <f t="shared" si="3"/>
        <v>0</v>
      </c>
      <c r="J32" s="49" t="str">
        <f t="shared" si="2"/>
        <v/>
      </c>
      <c r="K32" s="50"/>
    </row>
    <row r="33" spans="2:11" x14ac:dyDescent="0.3">
      <c r="B33" s="5">
        <f t="shared" si="4"/>
        <v>45562</v>
      </c>
      <c r="C33" s="6" t="str">
        <f t="shared" si="0"/>
        <v>Fr</v>
      </c>
      <c r="D33" s="6"/>
      <c r="E33" s="7">
        <f t="shared" si="1"/>
        <v>0.33333333333333331</v>
      </c>
      <c r="F33" s="8"/>
      <c r="G33" s="8"/>
      <c r="H33" s="4"/>
      <c r="I33" s="7">
        <f t="shared" si="3"/>
        <v>0</v>
      </c>
      <c r="J33" s="49" t="str">
        <f t="shared" si="2"/>
        <v/>
      </c>
      <c r="K33" s="50"/>
    </row>
    <row r="34" spans="2:11" x14ac:dyDescent="0.3">
      <c r="B34" s="5">
        <f>B33+1</f>
        <v>45563</v>
      </c>
      <c r="C34" s="6" t="str">
        <f t="shared" si="0"/>
        <v>Sa</v>
      </c>
      <c r="D34" s="6"/>
      <c r="E34" s="7" t="str">
        <f t="shared" si="1"/>
        <v/>
      </c>
      <c r="F34" s="8"/>
      <c r="G34" s="8"/>
      <c r="H34" s="4"/>
      <c r="I34" s="7">
        <f t="shared" si="3"/>
        <v>0</v>
      </c>
      <c r="J34" s="49" t="str">
        <f t="shared" si="2"/>
        <v/>
      </c>
      <c r="K34" s="50"/>
    </row>
    <row r="35" spans="2:11" x14ac:dyDescent="0.3">
      <c r="B35" s="5">
        <f t="shared" si="4"/>
        <v>45564</v>
      </c>
      <c r="C35" s="6" t="str">
        <f t="shared" si="0"/>
        <v>So</v>
      </c>
      <c r="D35" s="6"/>
      <c r="E35" s="7" t="str">
        <f t="shared" si="1"/>
        <v/>
      </c>
      <c r="F35" s="8"/>
      <c r="G35" s="8"/>
      <c r="H35" s="4"/>
      <c r="I35" s="7">
        <f t="shared" si="3"/>
        <v>0</v>
      </c>
      <c r="J35" s="49" t="str">
        <f t="shared" si="2"/>
        <v/>
      </c>
      <c r="K35" s="50"/>
    </row>
    <row r="36" spans="2:11" x14ac:dyDescent="0.3">
      <c r="B36" s="5">
        <f t="shared" si="4"/>
        <v>45565</v>
      </c>
      <c r="C36" s="6" t="str">
        <f t="shared" si="0"/>
        <v>Mo</v>
      </c>
      <c r="D36" s="6"/>
      <c r="E36" s="7">
        <f t="shared" si="1"/>
        <v>0.33333333333333331</v>
      </c>
      <c r="F36" s="8"/>
      <c r="G36" s="8"/>
      <c r="H36" s="4"/>
      <c r="I36" s="7">
        <f t="shared" si="3"/>
        <v>0</v>
      </c>
      <c r="J36" s="49" t="str">
        <f t="shared" si="2"/>
        <v/>
      </c>
      <c r="K36" s="50"/>
    </row>
    <row r="37" spans="2:11" x14ac:dyDescent="0.3">
      <c r="B37" s="5">
        <f t="shared" si="4"/>
        <v>45566</v>
      </c>
      <c r="C37" s="6" t="str">
        <f t="shared" si="0"/>
        <v/>
      </c>
      <c r="D37" s="6"/>
      <c r="E37" s="7" t="str">
        <f t="shared" si="1"/>
        <v/>
      </c>
      <c r="F37" s="8"/>
      <c r="G37" s="8"/>
      <c r="H37" s="4"/>
      <c r="I37" s="7" t="str">
        <f t="shared" si="3"/>
        <v/>
      </c>
      <c r="J37" s="49" t="str">
        <f t="shared" si="2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168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71" priority="18">
      <formula>MONTH($F$2)&lt;MONTH(B37)</formula>
    </cfRule>
  </conditionalFormatting>
  <conditionalFormatting sqref="B36">
    <cfRule type="expression" dxfId="70" priority="17">
      <formula>MONTH($F$2)&lt;MONTH(B36)</formula>
    </cfRule>
  </conditionalFormatting>
  <conditionalFormatting sqref="B35">
    <cfRule type="expression" dxfId="69" priority="16">
      <formula>MONTH($F$2)&lt;MONTH(B35)</formula>
    </cfRule>
  </conditionalFormatting>
  <conditionalFormatting sqref="B34">
    <cfRule type="expression" dxfId="68" priority="15">
      <formula>MONTH($F$2)&lt;MONTH(B34)</formula>
    </cfRule>
  </conditionalFormatting>
  <conditionalFormatting sqref="B33">
    <cfRule type="expression" dxfId="67" priority="14">
      <formula>MONTH($F$2)&lt;MONTH(B33)</formula>
    </cfRule>
  </conditionalFormatting>
  <conditionalFormatting sqref="I7:K37 B7:E37">
    <cfRule type="expression" dxfId="66" priority="12">
      <formula>$C7="GF"</formula>
    </cfRule>
  </conditionalFormatting>
  <conditionalFormatting sqref="F37:H37">
    <cfRule type="expression" dxfId="65" priority="10">
      <formula>WEEKDAY($B37,2)&gt;=6</formula>
    </cfRule>
    <cfRule type="expression" dxfId="64" priority="11">
      <formula>$C37="GF"</formula>
    </cfRule>
  </conditionalFormatting>
  <conditionalFormatting sqref="F7:H36">
    <cfRule type="expression" dxfId="63" priority="8">
      <formula>WEEKDAY($B7,2)&gt;=6</formula>
    </cfRule>
    <cfRule type="expression" dxfId="62" priority="9">
      <formula>$C7="GF"</formula>
    </cfRule>
  </conditionalFormatting>
  <conditionalFormatting sqref="B7:B37">
    <cfRule type="timePeriod" dxfId="61" priority="13" timePeriod="today">
      <formula>FLOOR(B7,1)=TODAY()</formula>
    </cfRule>
  </conditionalFormatting>
  <conditionalFormatting sqref="B7:K37">
    <cfRule type="expression" dxfId="60" priority="7">
      <formula>WEEKDAY($B7,2)&gt;=6</formula>
    </cfRule>
  </conditionalFormatting>
  <conditionalFormatting sqref="D7:D37">
    <cfRule type="containsText" dxfId="59" priority="1" operator="containsText" text="FX">
      <formula>NOT(ISERROR(SEARCH("FX",D7)))</formula>
    </cfRule>
    <cfRule type="containsText" dxfId="58" priority="4" operator="containsText" text="K">
      <formula>NOT(ISERROR(SEARCH("K",D7)))</formula>
    </cfRule>
    <cfRule type="containsText" dxfId="57" priority="5" operator="containsText" text="F">
      <formula>NOT(ISERROR(SEARCH("F",D7)))</formula>
    </cfRule>
    <cfRule type="containsText" dxfId="56" priority="6" operator="containsText" text="U">
      <formula>NOT(ISERROR(SEARCH("U",D7)))</formula>
    </cfRule>
  </conditionalFormatting>
  <conditionalFormatting sqref="J39:K39">
    <cfRule type="expression" dxfId="55" priority="2">
      <formula>$J$39&lt;0</formula>
    </cfRule>
    <cfRule type="expression" dxfId="54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CF23-861C-4A80-8200-29871C665FCD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45566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23</v>
      </c>
      <c r="G3" s="59"/>
      <c r="I3" s="56" t="s">
        <v>15</v>
      </c>
      <c r="J3" s="57"/>
      <c r="K3" s="13">
        <f>K2*F3*24</f>
        <v>184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45566</v>
      </c>
      <c r="C7" s="6" t="str">
        <f t="shared" ref="C7:C37" si="0">IF(MONTH($F$2)&lt;MONTH(B7),"",TEXT(B7,"TTT"))</f>
        <v>Di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45567</v>
      </c>
      <c r="C8" s="6" t="str">
        <f t="shared" si="0"/>
        <v>Mi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45568</v>
      </c>
      <c r="C9" s="6" t="str">
        <f t="shared" si="0"/>
        <v>Do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45569</v>
      </c>
      <c r="C10" s="6" t="str">
        <f t="shared" si="0"/>
        <v>Fr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45570</v>
      </c>
      <c r="C11" s="6" t="str">
        <f t="shared" si="0"/>
        <v>Sa</v>
      </c>
      <c r="D11" s="6"/>
      <c r="E11" s="7" t="str">
        <f t="shared" si="4"/>
        <v/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45571</v>
      </c>
      <c r="C12" s="6" t="str">
        <f t="shared" si="0"/>
        <v>So</v>
      </c>
      <c r="D12" s="6"/>
      <c r="E12" s="7" t="str">
        <f t="shared" si="4"/>
        <v/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45572</v>
      </c>
      <c r="C13" s="6" t="str">
        <f t="shared" si="0"/>
        <v>Mo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45573</v>
      </c>
      <c r="C14" s="6" t="str">
        <f t="shared" si="0"/>
        <v>Di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45574</v>
      </c>
      <c r="C15" s="6" t="str">
        <f t="shared" si="0"/>
        <v>Mi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45575</v>
      </c>
      <c r="C16" s="6" t="str">
        <f t="shared" si="0"/>
        <v>Do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45576</v>
      </c>
      <c r="C17" s="6" t="str">
        <f t="shared" si="0"/>
        <v>Fr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45577</v>
      </c>
      <c r="C18" s="6" t="str">
        <f t="shared" si="0"/>
        <v>Sa</v>
      </c>
      <c r="D18" s="6"/>
      <c r="E18" s="7" t="str">
        <f t="shared" si="4"/>
        <v/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45578</v>
      </c>
      <c r="C19" s="6" t="str">
        <f t="shared" si="0"/>
        <v>So</v>
      </c>
      <c r="D19" s="6"/>
      <c r="E19" s="7" t="str">
        <f t="shared" si="4"/>
        <v/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45579</v>
      </c>
      <c r="C20" s="6" t="str">
        <f t="shared" si="0"/>
        <v>Mo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45580</v>
      </c>
      <c r="C21" s="6" t="str">
        <f t="shared" si="0"/>
        <v>Di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45581</v>
      </c>
      <c r="C22" s="6" t="str">
        <f t="shared" si="0"/>
        <v>Mi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45582</v>
      </c>
      <c r="C23" s="6" t="str">
        <f t="shared" si="0"/>
        <v>Do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45583</v>
      </c>
      <c r="C24" s="6" t="str">
        <f t="shared" si="0"/>
        <v>Fr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45584</v>
      </c>
      <c r="C25" s="6" t="str">
        <f t="shared" si="0"/>
        <v>Sa</v>
      </c>
      <c r="D25" s="6"/>
      <c r="E25" s="7" t="str">
        <f t="shared" si="4"/>
        <v/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45585</v>
      </c>
      <c r="C26" s="6" t="str">
        <f t="shared" si="0"/>
        <v>So</v>
      </c>
      <c r="D26" s="6"/>
      <c r="E26" s="7" t="str">
        <f t="shared" si="4"/>
        <v/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45586</v>
      </c>
      <c r="C27" s="6" t="str">
        <f t="shared" si="0"/>
        <v>Mo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45587</v>
      </c>
      <c r="C28" s="6" t="str">
        <f t="shared" si="0"/>
        <v>Di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45588</v>
      </c>
      <c r="C29" s="6" t="str">
        <f t="shared" si="0"/>
        <v>Mi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45589</v>
      </c>
      <c r="C30" s="6" t="str">
        <f t="shared" si="0"/>
        <v>Do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45590</v>
      </c>
      <c r="C31" s="6" t="str">
        <f t="shared" si="0"/>
        <v>Fr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45591</v>
      </c>
      <c r="C32" s="6" t="str">
        <f t="shared" si="0"/>
        <v>Sa</v>
      </c>
      <c r="D32" s="6"/>
      <c r="E32" s="7" t="str">
        <f t="shared" si="4"/>
        <v/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45592</v>
      </c>
      <c r="C33" s="6" t="str">
        <f t="shared" si="0"/>
        <v>So</v>
      </c>
      <c r="D33" s="6"/>
      <c r="E33" s="7" t="str">
        <f t="shared" si="4"/>
        <v/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45593</v>
      </c>
      <c r="C34" s="6" t="str">
        <f t="shared" si="0"/>
        <v>Mo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45594</v>
      </c>
      <c r="C35" s="6" t="str">
        <f t="shared" si="0"/>
        <v>Di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45595</v>
      </c>
      <c r="C36" s="6" t="str">
        <f t="shared" si="0"/>
        <v>Mi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45596</v>
      </c>
      <c r="C37" s="6" t="str">
        <f t="shared" si="0"/>
        <v>Do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184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53" priority="18">
      <formula>MONTH($F$2)&lt;MONTH(B37)</formula>
    </cfRule>
  </conditionalFormatting>
  <conditionalFormatting sqref="B36">
    <cfRule type="expression" dxfId="52" priority="17">
      <formula>MONTH($F$2)&lt;MONTH(B36)</formula>
    </cfRule>
  </conditionalFormatting>
  <conditionalFormatting sqref="B35">
    <cfRule type="expression" dxfId="51" priority="16">
      <formula>MONTH($F$2)&lt;MONTH(B35)</formula>
    </cfRule>
  </conditionalFormatting>
  <conditionalFormatting sqref="B34">
    <cfRule type="expression" dxfId="50" priority="15">
      <formula>MONTH($F$2)&lt;MONTH(B34)</formula>
    </cfRule>
  </conditionalFormatting>
  <conditionalFormatting sqref="B33">
    <cfRule type="expression" dxfId="49" priority="14">
      <formula>MONTH($F$2)&lt;MONTH(B33)</formula>
    </cfRule>
  </conditionalFormatting>
  <conditionalFormatting sqref="I7:K37 B7:E37">
    <cfRule type="expression" dxfId="48" priority="12">
      <formula>$C7="GF"</formula>
    </cfRule>
  </conditionalFormatting>
  <conditionalFormatting sqref="F37:H37">
    <cfRule type="expression" dxfId="47" priority="10">
      <formula>WEEKDAY($B37,2)&gt;=6</formula>
    </cfRule>
    <cfRule type="expression" dxfId="46" priority="11">
      <formula>$C37="GF"</formula>
    </cfRule>
  </conditionalFormatting>
  <conditionalFormatting sqref="F7:H36">
    <cfRule type="expression" dxfId="45" priority="8">
      <formula>WEEKDAY($B7,2)&gt;=6</formula>
    </cfRule>
    <cfRule type="expression" dxfId="44" priority="9">
      <formula>$C7="GF"</formula>
    </cfRule>
  </conditionalFormatting>
  <conditionalFormatting sqref="B7:B37">
    <cfRule type="timePeriod" dxfId="43" priority="13" timePeriod="today">
      <formula>FLOOR(B7,1)=TODAY()</formula>
    </cfRule>
  </conditionalFormatting>
  <conditionalFormatting sqref="B7:K37">
    <cfRule type="expression" dxfId="42" priority="7">
      <formula>WEEKDAY($B7,2)&gt;=6</formula>
    </cfRule>
  </conditionalFormatting>
  <conditionalFormatting sqref="D7:D37">
    <cfRule type="containsText" dxfId="41" priority="1" operator="containsText" text="FX">
      <formula>NOT(ISERROR(SEARCH("FX",D7)))</formula>
    </cfRule>
    <cfRule type="containsText" dxfId="40" priority="4" operator="containsText" text="K">
      <formula>NOT(ISERROR(SEARCH("K",D7)))</formula>
    </cfRule>
    <cfRule type="containsText" dxfId="39" priority="5" operator="containsText" text="F">
      <formula>NOT(ISERROR(SEARCH("F",D7)))</formula>
    </cfRule>
    <cfRule type="containsText" dxfId="38" priority="6" operator="containsText" text="U">
      <formula>NOT(ISERROR(SEARCH("U",D7)))</formula>
    </cfRule>
  </conditionalFormatting>
  <conditionalFormatting sqref="J39:K39">
    <cfRule type="expression" dxfId="37" priority="2">
      <formula>$J$39&lt;0</formula>
    </cfRule>
    <cfRule type="expression" dxfId="36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CF59-4614-4D1A-8E84-1B50DB7F0BC8}">
  <dimension ref="B1:N43"/>
  <sheetViews>
    <sheetView showGridLines="0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45597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21</v>
      </c>
      <c r="G3" s="59"/>
      <c r="I3" s="56" t="s">
        <v>15</v>
      </c>
      <c r="J3" s="57"/>
      <c r="K3" s="13">
        <f>K2*F3*24</f>
        <v>168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45597</v>
      </c>
      <c r="C7" s="6" t="str">
        <f t="shared" ref="C7:C37" si="0">IF(MONTH($F$2)&lt;MONTH(B7),"",TEXT(B7,"TTT"))</f>
        <v>Fr</v>
      </c>
      <c r="D7" s="6"/>
      <c r="E7" s="7">
        <f t="shared" ref="E7:E37" si="1"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2">IF(D7="FX",-E7*24,IF(F7="","",ROUND((G7-H7-F7-E7),4)*24))</f>
        <v/>
      </c>
      <c r="K7" s="50"/>
    </row>
    <row r="8" spans="2:14" x14ac:dyDescent="0.3">
      <c r="B8" s="5">
        <f>B7+1</f>
        <v>45598</v>
      </c>
      <c r="C8" s="6" t="str">
        <f t="shared" si="0"/>
        <v>Sa</v>
      </c>
      <c r="D8" s="6"/>
      <c r="E8" s="7" t="str">
        <f>IF(D8="F",0,IF(MONTH($F$2)&lt;MONTH(B8),"",IF(AND(MONTH($F$2)=MONTH(B8),(OR(C8="Mo",C8="Di",C8="Mi",C8="Do",C8="Fr"))),$K$2,"")))</f>
        <v/>
      </c>
      <c r="F8" s="8"/>
      <c r="G8" s="8"/>
      <c r="H8" s="4"/>
      <c r="I8" s="7">
        <f t="shared" ref="I8:I37" si="3">IF(OR(D8="U",D8="K",D8="F",D8="FX"),E8,IF(MONTH($F$2)&lt;MONTH(B8),"",G8-F8-H8))</f>
        <v>0</v>
      </c>
      <c r="J8" s="49" t="str">
        <f t="shared" si="2"/>
        <v/>
      </c>
      <c r="K8" s="50"/>
    </row>
    <row r="9" spans="2:14" x14ac:dyDescent="0.3">
      <c r="B9" s="5">
        <f t="shared" ref="B9:B37" si="4">B8+1</f>
        <v>45599</v>
      </c>
      <c r="C9" s="6" t="str">
        <f t="shared" si="0"/>
        <v>So</v>
      </c>
      <c r="D9" s="6"/>
      <c r="E9" s="7" t="str">
        <f t="shared" si="1"/>
        <v/>
      </c>
      <c r="F9" s="8"/>
      <c r="G9" s="8"/>
      <c r="H9" s="4"/>
      <c r="I9" s="7">
        <f t="shared" si="3"/>
        <v>0</v>
      </c>
      <c r="J9" s="49" t="str">
        <f t="shared" si="2"/>
        <v/>
      </c>
      <c r="K9" s="50"/>
      <c r="N9" s="3"/>
    </row>
    <row r="10" spans="2:14" x14ac:dyDescent="0.3">
      <c r="B10" s="5">
        <f t="shared" si="4"/>
        <v>45600</v>
      </c>
      <c r="C10" s="6" t="str">
        <f t="shared" si="0"/>
        <v>Mo</v>
      </c>
      <c r="D10" s="6"/>
      <c r="E10" s="7">
        <f t="shared" si="1"/>
        <v>0.33333333333333331</v>
      </c>
      <c r="F10" s="8"/>
      <c r="G10" s="8"/>
      <c r="H10" s="4"/>
      <c r="I10" s="7">
        <f t="shared" si="3"/>
        <v>0</v>
      </c>
      <c r="J10" s="49" t="str">
        <f t="shared" si="2"/>
        <v/>
      </c>
      <c r="K10" s="50"/>
    </row>
    <row r="11" spans="2:14" x14ac:dyDescent="0.3">
      <c r="B11" s="5">
        <f t="shared" si="4"/>
        <v>45601</v>
      </c>
      <c r="C11" s="6" t="str">
        <f t="shared" si="0"/>
        <v>Di</v>
      </c>
      <c r="D11" s="6"/>
      <c r="E11" s="7">
        <f t="shared" si="1"/>
        <v>0.33333333333333331</v>
      </c>
      <c r="F11" s="8"/>
      <c r="G11" s="8"/>
      <c r="H11" s="4"/>
      <c r="I11" s="7">
        <f t="shared" si="3"/>
        <v>0</v>
      </c>
      <c r="J11" s="49" t="str">
        <f t="shared" si="2"/>
        <v/>
      </c>
      <c r="K11" s="50"/>
    </row>
    <row r="12" spans="2:14" x14ac:dyDescent="0.3">
      <c r="B12" s="5">
        <f t="shared" si="4"/>
        <v>45602</v>
      </c>
      <c r="C12" s="6" t="str">
        <f t="shared" si="0"/>
        <v>Mi</v>
      </c>
      <c r="D12" s="6"/>
      <c r="E12" s="7">
        <f t="shared" si="1"/>
        <v>0.33333333333333331</v>
      </c>
      <c r="F12" s="8"/>
      <c r="G12" s="8"/>
      <c r="H12" s="4"/>
      <c r="I12" s="7">
        <f t="shared" si="3"/>
        <v>0</v>
      </c>
      <c r="J12" s="49" t="str">
        <f t="shared" si="2"/>
        <v/>
      </c>
      <c r="K12" s="50"/>
    </row>
    <row r="13" spans="2:14" x14ac:dyDescent="0.3">
      <c r="B13" s="5">
        <f t="shared" si="4"/>
        <v>45603</v>
      </c>
      <c r="C13" s="6" t="str">
        <f t="shared" si="0"/>
        <v>Do</v>
      </c>
      <c r="D13" s="6"/>
      <c r="E13" s="7">
        <f t="shared" si="1"/>
        <v>0.33333333333333331</v>
      </c>
      <c r="F13" s="8"/>
      <c r="G13" s="8"/>
      <c r="H13" s="4"/>
      <c r="I13" s="7">
        <f t="shared" si="3"/>
        <v>0</v>
      </c>
      <c r="J13" s="49" t="str">
        <f t="shared" si="2"/>
        <v/>
      </c>
      <c r="K13" s="50"/>
    </row>
    <row r="14" spans="2:14" x14ac:dyDescent="0.3">
      <c r="B14" s="5">
        <f t="shared" si="4"/>
        <v>45604</v>
      </c>
      <c r="C14" s="6" t="str">
        <f t="shared" si="0"/>
        <v>Fr</v>
      </c>
      <c r="D14" s="6"/>
      <c r="E14" s="7">
        <f t="shared" si="1"/>
        <v>0.33333333333333331</v>
      </c>
      <c r="F14" s="8"/>
      <c r="G14" s="8"/>
      <c r="H14" s="4"/>
      <c r="I14" s="7">
        <f t="shared" si="3"/>
        <v>0</v>
      </c>
      <c r="J14" s="49" t="str">
        <f t="shared" si="2"/>
        <v/>
      </c>
      <c r="K14" s="50"/>
    </row>
    <row r="15" spans="2:14" x14ac:dyDescent="0.3">
      <c r="B15" s="5">
        <f t="shared" si="4"/>
        <v>45605</v>
      </c>
      <c r="C15" s="6" t="str">
        <f t="shared" si="0"/>
        <v>Sa</v>
      </c>
      <c r="D15" s="6"/>
      <c r="E15" s="7" t="str">
        <f t="shared" si="1"/>
        <v/>
      </c>
      <c r="F15" s="8"/>
      <c r="G15" s="8"/>
      <c r="H15" s="4"/>
      <c r="I15" s="7">
        <f t="shared" si="3"/>
        <v>0</v>
      </c>
      <c r="J15" s="49" t="str">
        <f t="shared" si="2"/>
        <v/>
      </c>
      <c r="K15" s="50"/>
    </row>
    <row r="16" spans="2:14" x14ac:dyDescent="0.3">
      <c r="B16" s="5">
        <f t="shared" si="4"/>
        <v>45606</v>
      </c>
      <c r="C16" s="6" t="str">
        <f t="shared" si="0"/>
        <v>So</v>
      </c>
      <c r="D16" s="6"/>
      <c r="E16" s="7" t="str">
        <f t="shared" si="1"/>
        <v/>
      </c>
      <c r="F16" s="8"/>
      <c r="G16" s="8"/>
      <c r="H16" s="4"/>
      <c r="I16" s="7">
        <f t="shared" si="3"/>
        <v>0</v>
      </c>
      <c r="J16" s="49" t="str">
        <f t="shared" si="2"/>
        <v/>
      </c>
      <c r="K16" s="50"/>
    </row>
    <row r="17" spans="2:11" x14ac:dyDescent="0.3">
      <c r="B17" s="5">
        <f t="shared" si="4"/>
        <v>45607</v>
      </c>
      <c r="C17" s="6" t="str">
        <f t="shared" si="0"/>
        <v>Mo</v>
      </c>
      <c r="D17" s="6"/>
      <c r="E17" s="7">
        <f t="shared" si="1"/>
        <v>0.33333333333333331</v>
      </c>
      <c r="F17" s="8"/>
      <c r="G17" s="8"/>
      <c r="H17" s="4"/>
      <c r="I17" s="7">
        <f t="shared" si="3"/>
        <v>0</v>
      </c>
      <c r="J17" s="49" t="str">
        <f t="shared" si="2"/>
        <v/>
      </c>
      <c r="K17" s="50"/>
    </row>
    <row r="18" spans="2:11" x14ac:dyDescent="0.3">
      <c r="B18" s="5">
        <f t="shared" si="4"/>
        <v>45608</v>
      </c>
      <c r="C18" s="6" t="str">
        <f t="shared" si="0"/>
        <v>Di</v>
      </c>
      <c r="D18" s="6"/>
      <c r="E18" s="7">
        <f t="shared" si="1"/>
        <v>0.33333333333333331</v>
      </c>
      <c r="F18" s="8"/>
      <c r="G18" s="8"/>
      <c r="H18" s="4"/>
      <c r="I18" s="7">
        <f t="shared" si="3"/>
        <v>0</v>
      </c>
      <c r="J18" s="49" t="str">
        <f t="shared" si="2"/>
        <v/>
      </c>
      <c r="K18" s="50"/>
    </row>
    <row r="19" spans="2:11" x14ac:dyDescent="0.3">
      <c r="B19" s="5">
        <f t="shared" si="4"/>
        <v>45609</v>
      </c>
      <c r="C19" s="6" t="str">
        <f t="shared" si="0"/>
        <v>Mi</v>
      </c>
      <c r="D19" s="6"/>
      <c r="E19" s="7">
        <f t="shared" si="1"/>
        <v>0.33333333333333331</v>
      </c>
      <c r="F19" s="8"/>
      <c r="G19" s="8"/>
      <c r="H19" s="4"/>
      <c r="I19" s="7">
        <f t="shared" si="3"/>
        <v>0</v>
      </c>
      <c r="J19" s="49" t="str">
        <f t="shared" si="2"/>
        <v/>
      </c>
      <c r="K19" s="50"/>
    </row>
    <row r="20" spans="2:11" x14ac:dyDescent="0.3">
      <c r="B20" s="5">
        <f t="shared" si="4"/>
        <v>45610</v>
      </c>
      <c r="C20" s="6" t="str">
        <f t="shared" si="0"/>
        <v>Do</v>
      </c>
      <c r="D20" s="6"/>
      <c r="E20" s="7">
        <f t="shared" si="1"/>
        <v>0.33333333333333331</v>
      </c>
      <c r="F20" s="8"/>
      <c r="G20" s="8"/>
      <c r="H20" s="4"/>
      <c r="I20" s="7">
        <f t="shared" si="3"/>
        <v>0</v>
      </c>
      <c r="J20" s="49" t="str">
        <f t="shared" si="2"/>
        <v/>
      </c>
      <c r="K20" s="50"/>
    </row>
    <row r="21" spans="2:11" x14ac:dyDescent="0.3">
      <c r="B21" s="5">
        <f t="shared" si="4"/>
        <v>45611</v>
      </c>
      <c r="C21" s="6" t="str">
        <f t="shared" si="0"/>
        <v>Fr</v>
      </c>
      <c r="D21" s="6"/>
      <c r="E21" s="7">
        <f t="shared" si="1"/>
        <v>0.33333333333333331</v>
      </c>
      <c r="F21" s="8"/>
      <c r="G21" s="8"/>
      <c r="H21" s="4"/>
      <c r="I21" s="7">
        <f t="shared" si="3"/>
        <v>0</v>
      </c>
      <c r="J21" s="49" t="str">
        <f t="shared" si="2"/>
        <v/>
      </c>
      <c r="K21" s="50"/>
    </row>
    <row r="22" spans="2:11" x14ac:dyDescent="0.3">
      <c r="B22" s="5">
        <f t="shared" si="4"/>
        <v>45612</v>
      </c>
      <c r="C22" s="6" t="str">
        <f t="shared" si="0"/>
        <v>Sa</v>
      </c>
      <c r="D22" s="6"/>
      <c r="E22" s="7" t="str">
        <f t="shared" si="1"/>
        <v/>
      </c>
      <c r="F22" s="8"/>
      <c r="G22" s="8"/>
      <c r="H22" s="4"/>
      <c r="I22" s="7">
        <f t="shared" si="3"/>
        <v>0</v>
      </c>
      <c r="J22" s="49" t="str">
        <f t="shared" si="2"/>
        <v/>
      </c>
      <c r="K22" s="50"/>
    </row>
    <row r="23" spans="2:11" x14ac:dyDescent="0.3">
      <c r="B23" s="5">
        <f t="shared" si="4"/>
        <v>45613</v>
      </c>
      <c r="C23" s="6" t="str">
        <f t="shared" si="0"/>
        <v>So</v>
      </c>
      <c r="D23" s="6"/>
      <c r="E23" s="7" t="str">
        <f t="shared" si="1"/>
        <v/>
      </c>
      <c r="F23" s="8"/>
      <c r="G23" s="8"/>
      <c r="H23" s="4"/>
      <c r="I23" s="7">
        <f t="shared" si="3"/>
        <v>0</v>
      </c>
      <c r="J23" s="49" t="str">
        <f t="shared" si="2"/>
        <v/>
      </c>
      <c r="K23" s="50"/>
    </row>
    <row r="24" spans="2:11" x14ac:dyDescent="0.3">
      <c r="B24" s="5">
        <f t="shared" si="4"/>
        <v>45614</v>
      </c>
      <c r="C24" s="6" t="str">
        <f t="shared" si="0"/>
        <v>Mo</v>
      </c>
      <c r="D24" s="6"/>
      <c r="E24" s="7">
        <f t="shared" si="1"/>
        <v>0.33333333333333331</v>
      </c>
      <c r="F24" s="8"/>
      <c r="G24" s="8"/>
      <c r="H24" s="4"/>
      <c r="I24" s="7">
        <f t="shared" si="3"/>
        <v>0</v>
      </c>
      <c r="J24" s="49" t="str">
        <f t="shared" si="2"/>
        <v/>
      </c>
      <c r="K24" s="50"/>
    </row>
    <row r="25" spans="2:11" x14ac:dyDescent="0.3">
      <c r="B25" s="5">
        <f t="shared" si="4"/>
        <v>45615</v>
      </c>
      <c r="C25" s="6" t="str">
        <f t="shared" si="0"/>
        <v>Di</v>
      </c>
      <c r="D25" s="6"/>
      <c r="E25" s="7">
        <f t="shared" si="1"/>
        <v>0.33333333333333331</v>
      </c>
      <c r="F25" s="8"/>
      <c r="G25" s="8"/>
      <c r="H25" s="4"/>
      <c r="I25" s="7">
        <f t="shared" si="3"/>
        <v>0</v>
      </c>
      <c r="J25" s="49" t="str">
        <f t="shared" si="2"/>
        <v/>
      </c>
      <c r="K25" s="50"/>
    </row>
    <row r="26" spans="2:11" x14ac:dyDescent="0.3">
      <c r="B26" s="5">
        <f t="shared" si="4"/>
        <v>45616</v>
      </c>
      <c r="C26" s="6" t="str">
        <f t="shared" si="0"/>
        <v>Mi</v>
      </c>
      <c r="D26" s="6"/>
      <c r="E26" s="7">
        <f t="shared" si="1"/>
        <v>0.33333333333333331</v>
      </c>
      <c r="F26" s="8"/>
      <c r="G26" s="8"/>
      <c r="H26" s="4"/>
      <c r="I26" s="7">
        <f t="shared" si="3"/>
        <v>0</v>
      </c>
      <c r="J26" s="49" t="str">
        <f t="shared" si="2"/>
        <v/>
      </c>
      <c r="K26" s="50"/>
    </row>
    <row r="27" spans="2:11" x14ac:dyDescent="0.3">
      <c r="B27" s="5">
        <f t="shared" si="4"/>
        <v>45617</v>
      </c>
      <c r="C27" s="6" t="str">
        <f t="shared" si="0"/>
        <v>Do</v>
      </c>
      <c r="D27" s="6"/>
      <c r="E27" s="7">
        <f t="shared" si="1"/>
        <v>0.33333333333333331</v>
      </c>
      <c r="F27" s="8"/>
      <c r="G27" s="8"/>
      <c r="H27" s="4"/>
      <c r="I27" s="7">
        <f t="shared" si="3"/>
        <v>0</v>
      </c>
      <c r="J27" s="49" t="str">
        <f t="shared" si="2"/>
        <v/>
      </c>
      <c r="K27" s="50"/>
    </row>
    <row r="28" spans="2:11" x14ac:dyDescent="0.3">
      <c r="B28" s="5">
        <f>B27+1</f>
        <v>45618</v>
      </c>
      <c r="C28" s="6" t="str">
        <f t="shared" si="0"/>
        <v>Fr</v>
      </c>
      <c r="D28" s="6"/>
      <c r="E28" s="7">
        <f t="shared" si="1"/>
        <v>0.33333333333333331</v>
      </c>
      <c r="F28" s="8"/>
      <c r="G28" s="8"/>
      <c r="H28" s="4"/>
      <c r="I28" s="7">
        <f t="shared" si="3"/>
        <v>0</v>
      </c>
      <c r="J28" s="49" t="str">
        <f t="shared" si="2"/>
        <v/>
      </c>
      <c r="K28" s="50"/>
    </row>
    <row r="29" spans="2:11" x14ac:dyDescent="0.3">
      <c r="B29" s="5">
        <f t="shared" si="4"/>
        <v>45619</v>
      </c>
      <c r="C29" s="6" t="str">
        <f t="shared" si="0"/>
        <v>Sa</v>
      </c>
      <c r="D29" s="6"/>
      <c r="E29" s="7" t="str">
        <f t="shared" si="1"/>
        <v/>
      </c>
      <c r="F29" s="8"/>
      <c r="G29" s="8"/>
      <c r="H29" s="4"/>
      <c r="I29" s="7">
        <f t="shared" si="3"/>
        <v>0</v>
      </c>
      <c r="J29" s="49" t="str">
        <f t="shared" si="2"/>
        <v/>
      </c>
      <c r="K29" s="50"/>
    </row>
    <row r="30" spans="2:11" x14ac:dyDescent="0.3">
      <c r="B30" s="5">
        <f t="shared" si="4"/>
        <v>45620</v>
      </c>
      <c r="C30" s="6" t="str">
        <f t="shared" si="0"/>
        <v>So</v>
      </c>
      <c r="D30" s="6"/>
      <c r="E30" s="7" t="str">
        <f t="shared" si="1"/>
        <v/>
      </c>
      <c r="F30" s="8"/>
      <c r="G30" s="8"/>
      <c r="H30" s="4"/>
      <c r="I30" s="7">
        <f t="shared" si="3"/>
        <v>0</v>
      </c>
      <c r="J30" s="49" t="str">
        <f t="shared" si="2"/>
        <v/>
      </c>
      <c r="K30" s="50"/>
    </row>
    <row r="31" spans="2:11" x14ac:dyDescent="0.3">
      <c r="B31" s="5">
        <f t="shared" si="4"/>
        <v>45621</v>
      </c>
      <c r="C31" s="6" t="str">
        <f t="shared" si="0"/>
        <v>Mo</v>
      </c>
      <c r="D31" s="6"/>
      <c r="E31" s="7">
        <f t="shared" si="1"/>
        <v>0.33333333333333331</v>
      </c>
      <c r="F31" s="8"/>
      <c r="G31" s="8"/>
      <c r="H31" s="4"/>
      <c r="I31" s="7">
        <f t="shared" si="3"/>
        <v>0</v>
      </c>
      <c r="J31" s="49" t="str">
        <f t="shared" si="2"/>
        <v/>
      </c>
      <c r="K31" s="50"/>
    </row>
    <row r="32" spans="2:11" x14ac:dyDescent="0.3">
      <c r="B32" s="5">
        <f t="shared" si="4"/>
        <v>45622</v>
      </c>
      <c r="C32" s="6" t="str">
        <f t="shared" si="0"/>
        <v>Di</v>
      </c>
      <c r="D32" s="6"/>
      <c r="E32" s="7">
        <f t="shared" si="1"/>
        <v>0.33333333333333331</v>
      </c>
      <c r="F32" s="8"/>
      <c r="G32" s="8"/>
      <c r="H32" s="4"/>
      <c r="I32" s="7">
        <f t="shared" si="3"/>
        <v>0</v>
      </c>
      <c r="J32" s="49" t="str">
        <f t="shared" si="2"/>
        <v/>
      </c>
      <c r="K32" s="50"/>
    </row>
    <row r="33" spans="2:11" x14ac:dyDescent="0.3">
      <c r="B33" s="5">
        <f t="shared" si="4"/>
        <v>45623</v>
      </c>
      <c r="C33" s="6" t="str">
        <f t="shared" si="0"/>
        <v>Mi</v>
      </c>
      <c r="D33" s="6"/>
      <c r="E33" s="7">
        <f t="shared" si="1"/>
        <v>0.33333333333333331</v>
      </c>
      <c r="F33" s="8"/>
      <c r="G33" s="8"/>
      <c r="H33" s="4"/>
      <c r="I33" s="7">
        <f t="shared" si="3"/>
        <v>0</v>
      </c>
      <c r="J33" s="49" t="str">
        <f t="shared" si="2"/>
        <v/>
      </c>
      <c r="K33" s="50"/>
    </row>
    <row r="34" spans="2:11" x14ac:dyDescent="0.3">
      <c r="B34" s="5">
        <f>B33+1</f>
        <v>45624</v>
      </c>
      <c r="C34" s="6" t="str">
        <f t="shared" si="0"/>
        <v>Do</v>
      </c>
      <c r="D34" s="6"/>
      <c r="E34" s="7">
        <f t="shared" si="1"/>
        <v>0.33333333333333331</v>
      </c>
      <c r="F34" s="8"/>
      <c r="G34" s="8"/>
      <c r="H34" s="4"/>
      <c r="I34" s="7">
        <f t="shared" si="3"/>
        <v>0</v>
      </c>
      <c r="J34" s="49" t="str">
        <f t="shared" si="2"/>
        <v/>
      </c>
      <c r="K34" s="50"/>
    </row>
    <row r="35" spans="2:11" x14ac:dyDescent="0.3">
      <c r="B35" s="5">
        <f t="shared" si="4"/>
        <v>45625</v>
      </c>
      <c r="C35" s="6" t="str">
        <f t="shared" si="0"/>
        <v>Fr</v>
      </c>
      <c r="D35" s="6"/>
      <c r="E35" s="7">
        <f t="shared" si="1"/>
        <v>0.33333333333333331</v>
      </c>
      <c r="F35" s="8"/>
      <c r="G35" s="8"/>
      <c r="H35" s="4"/>
      <c r="I35" s="7">
        <f t="shared" si="3"/>
        <v>0</v>
      </c>
      <c r="J35" s="49" t="str">
        <f t="shared" si="2"/>
        <v/>
      </c>
      <c r="K35" s="50"/>
    </row>
    <row r="36" spans="2:11" x14ac:dyDescent="0.3">
      <c r="B36" s="5">
        <f t="shared" si="4"/>
        <v>45626</v>
      </c>
      <c r="C36" s="6" t="str">
        <f t="shared" si="0"/>
        <v>Sa</v>
      </c>
      <c r="D36" s="6"/>
      <c r="E36" s="7" t="str">
        <f t="shared" si="1"/>
        <v/>
      </c>
      <c r="F36" s="8"/>
      <c r="G36" s="8"/>
      <c r="H36" s="4"/>
      <c r="I36" s="7">
        <f t="shared" si="3"/>
        <v>0</v>
      </c>
      <c r="J36" s="49" t="str">
        <f t="shared" si="2"/>
        <v/>
      </c>
      <c r="K36" s="50"/>
    </row>
    <row r="37" spans="2:11" x14ac:dyDescent="0.3">
      <c r="B37" s="5">
        <f t="shared" si="4"/>
        <v>45627</v>
      </c>
      <c r="C37" s="6" t="str">
        <f t="shared" si="0"/>
        <v/>
      </c>
      <c r="D37" s="6"/>
      <c r="E37" s="7" t="str">
        <f t="shared" si="1"/>
        <v/>
      </c>
      <c r="F37" s="8"/>
      <c r="G37" s="8"/>
      <c r="H37" s="4"/>
      <c r="I37" s="7" t="str">
        <f t="shared" si="3"/>
        <v/>
      </c>
      <c r="J37" s="49" t="str">
        <f t="shared" si="2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168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35" priority="18">
      <formula>MONTH($F$2)&lt;MONTH(B37)</formula>
    </cfRule>
  </conditionalFormatting>
  <conditionalFormatting sqref="B36">
    <cfRule type="expression" dxfId="34" priority="17">
      <formula>MONTH($F$2)&lt;MONTH(B36)</formula>
    </cfRule>
  </conditionalFormatting>
  <conditionalFormatting sqref="B35">
    <cfRule type="expression" dxfId="33" priority="16">
      <formula>MONTH($F$2)&lt;MONTH(B35)</formula>
    </cfRule>
  </conditionalFormatting>
  <conditionalFormatting sqref="B34">
    <cfRule type="expression" dxfId="32" priority="15">
      <formula>MONTH($F$2)&lt;MONTH(B34)</formula>
    </cfRule>
  </conditionalFormatting>
  <conditionalFormatting sqref="B33">
    <cfRule type="expression" dxfId="31" priority="14">
      <formula>MONTH($F$2)&lt;MONTH(B33)</formula>
    </cfRule>
  </conditionalFormatting>
  <conditionalFormatting sqref="I7:K37 B7:E37">
    <cfRule type="expression" dxfId="30" priority="12">
      <formula>$C7="GF"</formula>
    </cfRule>
  </conditionalFormatting>
  <conditionalFormatting sqref="F37:H37">
    <cfRule type="expression" dxfId="29" priority="10">
      <formula>WEEKDAY($B37,2)&gt;=6</formula>
    </cfRule>
    <cfRule type="expression" dxfId="28" priority="11">
      <formula>$C37="GF"</formula>
    </cfRule>
  </conditionalFormatting>
  <conditionalFormatting sqref="F7:H36">
    <cfRule type="expression" dxfId="27" priority="8">
      <formula>WEEKDAY($B7,2)&gt;=6</formula>
    </cfRule>
    <cfRule type="expression" dxfId="26" priority="9">
      <formula>$C7="GF"</formula>
    </cfRule>
  </conditionalFormatting>
  <conditionalFormatting sqref="B7:B37">
    <cfRule type="timePeriod" dxfId="25" priority="13" timePeriod="today">
      <formula>FLOOR(B7,1)=TODAY()</formula>
    </cfRule>
  </conditionalFormatting>
  <conditionalFormatting sqref="B7:K37">
    <cfRule type="expression" dxfId="24" priority="7">
      <formula>WEEKDAY($B7,2)&gt;=6</formula>
    </cfRule>
  </conditionalFormatting>
  <conditionalFormatting sqref="D7:D37">
    <cfRule type="containsText" dxfId="23" priority="1" operator="containsText" text="FX">
      <formula>NOT(ISERROR(SEARCH("FX",D7)))</formula>
    </cfRule>
    <cfRule type="containsText" dxfId="22" priority="4" operator="containsText" text="K">
      <formula>NOT(ISERROR(SEARCH("K",D7)))</formula>
    </cfRule>
    <cfRule type="containsText" dxfId="21" priority="5" operator="containsText" text="F">
      <formula>NOT(ISERROR(SEARCH("F",D7)))</formula>
    </cfRule>
    <cfRule type="containsText" dxfId="20" priority="6" operator="containsText" text="U">
      <formula>NOT(ISERROR(SEARCH("U",D7)))</formula>
    </cfRule>
  </conditionalFormatting>
  <conditionalFormatting sqref="J39:K39">
    <cfRule type="expression" dxfId="19" priority="2">
      <formula>$J$39&lt;0</formula>
    </cfRule>
    <cfRule type="expression" dxfId="18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6E74-F76C-4163-B851-BCCEF7755B38}">
  <dimension ref="B1:N43"/>
  <sheetViews>
    <sheetView showGridLines="0" tabSelected="1" showRuler="0" zoomScaleNormal="100" zoomScalePageLayoutView="115" workbookViewId="0">
      <selection activeCell="E7" sqref="E7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45627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22</v>
      </c>
      <c r="G3" s="59"/>
      <c r="I3" s="56" t="s">
        <v>15</v>
      </c>
      <c r="J3" s="57"/>
      <c r="K3" s="13">
        <f>K2*F3*24</f>
        <v>176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45627</v>
      </c>
      <c r="C7" s="6" t="str">
        <f t="shared" ref="C7:C37" si="0">IF(MONTH($F$2)&lt;MONTH(B7),"",TEXT(B7,"TTT"))</f>
        <v>So</v>
      </c>
      <c r="D7" s="6"/>
      <c r="E7" s="7" t="str">
        <f>IF(D7="F",0,IF(MONTH($F$2)&lt;MONTH(B7),"",IF(AND(MONTH($F$2)=MONTH(B7),(OR(C7="Mo",C7="Di",C7="Mi",C7="Do",C7="Fr"))),$K$2,"")))</f>
        <v/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45628</v>
      </c>
      <c r="C8" s="6" t="str">
        <f t="shared" si="0"/>
        <v>Mo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45629</v>
      </c>
      <c r="C9" s="6" t="str">
        <f t="shared" si="0"/>
        <v>Di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45630</v>
      </c>
      <c r="C10" s="6" t="str">
        <f t="shared" si="0"/>
        <v>Mi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45631</v>
      </c>
      <c r="C11" s="6" t="str">
        <f t="shared" si="0"/>
        <v>Do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45632</v>
      </c>
      <c r="C12" s="6" t="str">
        <f t="shared" si="0"/>
        <v>Fr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45633</v>
      </c>
      <c r="C13" s="6" t="str">
        <f t="shared" si="0"/>
        <v>Sa</v>
      </c>
      <c r="D13" s="6"/>
      <c r="E13" s="7" t="str">
        <f t="shared" si="4"/>
        <v/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45634</v>
      </c>
      <c r="C14" s="6" t="str">
        <f t="shared" si="0"/>
        <v>So</v>
      </c>
      <c r="D14" s="6"/>
      <c r="E14" s="7" t="str">
        <f t="shared" si="4"/>
        <v/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45635</v>
      </c>
      <c r="C15" s="6" t="str">
        <f t="shared" si="0"/>
        <v>Mo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45636</v>
      </c>
      <c r="C16" s="6" t="str">
        <f t="shared" si="0"/>
        <v>Di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45637</v>
      </c>
      <c r="C17" s="6" t="str">
        <f t="shared" si="0"/>
        <v>Mi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45638</v>
      </c>
      <c r="C18" s="6" t="str">
        <f t="shared" si="0"/>
        <v>Do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45639</v>
      </c>
      <c r="C19" s="6" t="str">
        <f t="shared" si="0"/>
        <v>Fr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45640</v>
      </c>
      <c r="C20" s="6" t="str">
        <f t="shared" si="0"/>
        <v>Sa</v>
      </c>
      <c r="D20" s="6"/>
      <c r="E20" s="7" t="str">
        <f t="shared" si="4"/>
        <v/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45641</v>
      </c>
      <c r="C21" s="6" t="str">
        <f t="shared" si="0"/>
        <v>So</v>
      </c>
      <c r="D21" s="6"/>
      <c r="E21" s="7" t="str">
        <f t="shared" si="4"/>
        <v/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45642</v>
      </c>
      <c r="C22" s="6" t="str">
        <f t="shared" si="0"/>
        <v>Mo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45643</v>
      </c>
      <c r="C23" s="6" t="str">
        <f t="shared" si="0"/>
        <v>Di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45644</v>
      </c>
      <c r="C24" s="6" t="str">
        <f t="shared" si="0"/>
        <v>Mi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45645</v>
      </c>
      <c r="C25" s="6" t="str">
        <f t="shared" si="0"/>
        <v>Do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45646</v>
      </c>
      <c r="C26" s="6" t="str">
        <f t="shared" si="0"/>
        <v>Fr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45647</v>
      </c>
      <c r="C27" s="6" t="str">
        <f t="shared" si="0"/>
        <v>Sa</v>
      </c>
      <c r="D27" s="6"/>
      <c r="E27" s="7" t="str">
        <f t="shared" si="4"/>
        <v/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45648</v>
      </c>
      <c r="C28" s="6" t="str">
        <f t="shared" si="0"/>
        <v>So</v>
      </c>
      <c r="D28" s="6"/>
      <c r="E28" s="7" t="str">
        <f t="shared" si="4"/>
        <v/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45649</v>
      </c>
      <c r="C29" s="6" t="str">
        <f t="shared" si="0"/>
        <v>Mo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45650</v>
      </c>
      <c r="C30" s="6" t="str">
        <f t="shared" si="0"/>
        <v>Di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45651</v>
      </c>
      <c r="C31" s="6" t="str">
        <f t="shared" si="0"/>
        <v>Mi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45652</v>
      </c>
      <c r="C32" s="6" t="str">
        <f t="shared" si="0"/>
        <v>Do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45653</v>
      </c>
      <c r="C33" s="6" t="str">
        <f t="shared" si="0"/>
        <v>Fr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45654</v>
      </c>
      <c r="C34" s="6" t="str">
        <f t="shared" si="0"/>
        <v>Sa</v>
      </c>
      <c r="D34" s="6"/>
      <c r="E34" s="7" t="str">
        <f t="shared" si="4"/>
        <v/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45655</v>
      </c>
      <c r="C35" s="6" t="str">
        <f t="shared" si="0"/>
        <v>So</v>
      </c>
      <c r="D35" s="6"/>
      <c r="E35" s="7" t="str">
        <f t="shared" si="4"/>
        <v/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45656</v>
      </c>
      <c r="C36" s="6" t="str">
        <f t="shared" si="0"/>
        <v>Mo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45657</v>
      </c>
      <c r="C37" s="6" t="str">
        <f t="shared" si="0"/>
        <v>Di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176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37">
    <cfRule type="expression" dxfId="17" priority="18">
      <formula>MONTH($F$2)&lt;MONTH(B37)</formula>
    </cfRule>
  </conditionalFormatting>
  <conditionalFormatting sqref="B36">
    <cfRule type="expression" dxfId="16" priority="17">
      <formula>MONTH($F$2)&lt;MONTH(B36)</formula>
    </cfRule>
  </conditionalFormatting>
  <conditionalFormatting sqref="B35">
    <cfRule type="expression" dxfId="15" priority="16">
      <formula>MONTH($F$2)&lt;MONTH(B35)</formula>
    </cfRule>
  </conditionalFormatting>
  <conditionalFormatting sqref="B34">
    <cfRule type="expression" dxfId="14" priority="15">
      <formula>MONTH($F$2)&lt;MONTH(B34)</formula>
    </cfRule>
  </conditionalFormatting>
  <conditionalFormatting sqref="B33">
    <cfRule type="expression" dxfId="13" priority="14">
      <formula>MONTH($F$2)&lt;MONTH(B33)</formula>
    </cfRule>
  </conditionalFormatting>
  <conditionalFormatting sqref="I7:K37 B7:E37">
    <cfRule type="expression" dxfId="12" priority="12">
      <formula>$C7="GF"</formula>
    </cfRule>
  </conditionalFormatting>
  <conditionalFormatting sqref="F37:H37">
    <cfRule type="expression" dxfId="11" priority="10">
      <formula>WEEKDAY($B37,2)&gt;=6</formula>
    </cfRule>
    <cfRule type="expression" dxfId="10" priority="11">
      <formula>$C37="GF"</formula>
    </cfRule>
  </conditionalFormatting>
  <conditionalFormatting sqref="F7:H36">
    <cfRule type="expression" dxfId="9" priority="8">
      <formula>WEEKDAY($B7,2)&gt;=6</formula>
    </cfRule>
    <cfRule type="expression" dxfId="8" priority="9">
      <formula>$C7="GF"</formula>
    </cfRule>
  </conditionalFormatting>
  <conditionalFormatting sqref="B7:B37">
    <cfRule type="timePeriod" dxfId="7" priority="13" timePeriod="today">
      <formula>FLOOR(B7,1)=TODAY()</formula>
    </cfRule>
  </conditionalFormatting>
  <conditionalFormatting sqref="B7:K37">
    <cfRule type="expression" dxfId="6" priority="7">
      <formula>WEEKDAY($B7,2)&gt;=6</formula>
    </cfRule>
  </conditionalFormatting>
  <conditionalFormatting sqref="D7:D37">
    <cfRule type="containsText" dxfId="5" priority="1" operator="containsText" text="FX">
      <formula>NOT(ISERROR(SEARCH("FX",D7)))</formula>
    </cfRule>
    <cfRule type="containsText" dxfId="4" priority="4" operator="containsText" text="K">
      <formula>NOT(ISERROR(SEARCH("K",D7)))</formula>
    </cfRule>
    <cfRule type="containsText" dxfId="3" priority="5" operator="containsText" text="F">
      <formula>NOT(ISERROR(SEARCH("F",D7)))</formula>
    </cfRule>
    <cfRule type="containsText" dxfId="2" priority="6" operator="containsText" text="U">
      <formula>NOT(ISERROR(SEARCH("U",D7)))</formula>
    </cfRule>
  </conditionalFormatting>
  <conditionalFormatting sqref="J39:K39">
    <cfRule type="expression" dxfId="1" priority="2">
      <formula>$J$39&lt;0</formula>
    </cfRule>
    <cfRule type="expression" dxfId="0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Legende</vt:lpstr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Nader</dc:creator>
  <cp:lastModifiedBy>Youssef Nader</cp:lastModifiedBy>
  <cp:lastPrinted>2022-06-08T11:53:16Z</cp:lastPrinted>
  <dcterms:created xsi:type="dcterms:W3CDTF">2016-01-19T12:39:19Z</dcterms:created>
  <dcterms:modified xsi:type="dcterms:W3CDTF">2024-02-26T17:48:47Z</dcterms:modified>
</cp:coreProperties>
</file>